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TRATACION\transparencia\2021\1er Trimestre\"/>
    </mc:Choice>
  </mc:AlternateContent>
  <xr:revisionPtr revIDLastSave="0" documentId="13_ncr:40009_{F91D7AAE-EA79-4EB3-86FF-221E093F9C04}" xr6:coauthVersionLast="46" xr6:coauthVersionMax="46" xr10:uidLastSave="{00000000-0000-0000-0000-000000000000}"/>
  <bookViews>
    <workbookView xWindow="-120" yWindow="-120" windowWidth="29040" windowHeight="15840"/>
  </bookViews>
  <sheets>
    <sheet name="2021_1T_DatosEstadisticos_v" sheetId="2" r:id="rId1"/>
    <sheet name="2021_1T_DadesEstadistiques_c" sheetId="1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D17" i="2"/>
  <c r="D14" i="2"/>
  <c r="D10" i="2"/>
  <c r="D6" i="2"/>
  <c r="C21" i="2"/>
  <c r="C17" i="2"/>
  <c r="C22" i="2" s="1"/>
  <c r="C14" i="2"/>
  <c r="C10" i="2"/>
  <c r="C6" i="2"/>
  <c r="G10" i="2"/>
  <c r="I9" i="2"/>
  <c r="G9" i="2"/>
  <c r="I10" i="2"/>
  <c r="G8" i="2"/>
  <c r="G11" i="2" s="1"/>
  <c r="I8" i="2"/>
  <c r="D22" i="2"/>
  <c r="D21" i="1"/>
  <c r="C21" i="1"/>
  <c r="D17" i="1"/>
  <c r="C17" i="1"/>
  <c r="C14" i="1"/>
  <c r="D14" i="1"/>
  <c r="G10" i="1"/>
  <c r="C10" i="1"/>
  <c r="I9" i="1"/>
  <c r="G9" i="1"/>
  <c r="I10" i="1"/>
  <c r="G8" i="1"/>
  <c r="D10" i="1"/>
  <c r="D6" i="1"/>
  <c r="C6" i="1"/>
  <c r="G11" i="1" l="1"/>
  <c r="C22" i="1"/>
  <c r="I11" i="2"/>
  <c r="K8" i="2" s="1"/>
  <c r="K10" i="2"/>
  <c r="K9" i="2"/>
  <c r="D22" i="1"/>
  <c r="I8" i="1"/>
  <c r="H11" i="1" l="1"/>
  <c r="J10" i="1" s="1"/>
  <c r="K11" i="2"/>
  <c r="I11" i="1"/>
  <c r="H11" i="2"/>
  <c r="J9" i="2" l="1"/>
  <c r="J8" i="2"/>
  <c r="J10" i="2"/>
  <c r="K10" i="1"/>
  <c r="K9" i="1"/>
  <c r="K8" i="1"/>
  <c r="J8" i="1"/>
  <c r="J9" i="1"/>
  <c r="K11" i="1" l="1"/>
  <c r="J11" i="2"/>
  <c r="J11" i="1"/>
</calcChain>
</file>

<file path=xl/sharedStrings.xml><?xml version="1.0" encoding="utf-8"?>
<sst xmlns="http://schemas.openxmlformats.org/spreadsheetml/2006/main" count="86" uniqueCount="62">
  <si>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</si>
  <si>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</si>
  <si>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</si>
  <si>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</si>
  <si>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</si>
  <si>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</si>
  <si>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</si>
  <si>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</si>
  <si>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</si>
  <si>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</si>
  <si>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</si>
  <si>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</si>
  <si>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</si>
  <si>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</si>
  <si>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</si>
  <si>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</si>
  <si>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</si>
  <si>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</si>
  <si>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Basado en Acuerdo Marco</t>
  </si>
  <si>
    <t>ABIERTO</t>
  </si>
  <si>
    <t>Subtotal contratos de servicio</t>
  </si>
  <si>
    <t>BASADO EN ACUERDO MARCO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</si>
  <si>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</si>
  <si>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</si>
  <si>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</si>
  <si>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</si>
  <si>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</si>
  <si>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</si>
  <si>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</si>
  <si>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</si>
  <si>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</si>
  <si>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</si>
  <si>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</si>
  <si>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</si>
  <si>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</si>
  <si>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</si>
  <si>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</si>
  <si>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</si>
  <si>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</si>
  <si>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</si>
  <si>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</si>
  <si>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</si>
  <si>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</si>
  <si>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</si>
  <si>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</si>
  <si>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</si>
  <si>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</si>
  <si>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Basat en Acord Marc</t>
  </si>
  <si>
    <t>OBERT</t>
  </si>
  <si>
    <t>Subtotal contractes serveis</t>
  </si>
  <si>
    <t>BASAT EN ACORD MARC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</si>
  <si>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</si>
  <si>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</si>
  <si>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</si>
  <si>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</si>
  <si>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</si>
  <si>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</si>
  <si>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</si>
  <si>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</si>
  <si>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</si>
  <si>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01/01/2021 al 31/03/2021</t>
    </r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</si>
  <si>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l’01/01/2021 al 31/03/2021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</si>
</sst>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horizontal="center" vertical="center" textRotation="90"/>
    </xf>
    <xf numFmtId="14" fontId="18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0" fontId="20" fillId="0" borderId="0" xfId="0" applyFont="1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0" fontId="22" fillId="0" borderId="8" xfId="0" applyFont="1" applyFill="1" applyBorder="1" applyAlignment="1">
      <alignment horizontal="center"/>
    </xf>
    <xf numFmtId="4" fontId="22" fillId="0" borderId="9" xfId="0" applyNumberFormat="1" applyFont="1" applyFill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9" xfId="0" applyNumberFormat="1" applyFont="1" applyFill="1" applyBorder="1" applyAlignment="1">
      <alignment vertical="center"/>
    </xf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0" fontId="15" fillId="9" borderId="0" xfId="0" applyFont="1" applyFill="1" applyAlignment="1">
      <alignment horizontal="center" vertical="center" wrapText="1"/>
    </xf>
    <xf numFmtId="0" fontId="0" fillId="0" borderId="0" xfId="0" applyFill="1" applyBorder="1"/>
    <xf numFmtId="164" fontId="18" fillId="9" borderId="6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164" fontId="27" fillId="10" borderId="7" xfId="0" applyNumberFormat="1" applyFont="1" applyFill="1" applyBorder="1" applyAlignment="1">
      <alignment horizontal="center" vertical="center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18" fillId="0" borderId="1" xfId="0" applyNumberFormat="1" applyFont="1" applyFill="1" applyBorder="1" applyAlignment="1">
      <alignment horizontal="center" vertical="center" readingOrder="1"/>
    </xf>
    <xf numFmtId="49" fontId="18" fillId="0" borderId="1" xfId="0" applyNumberFormat="1" applyFont="1" applyFill="1" applyBorder="1" applyAlignment="1">
      <alignment horizontal="center" vertical="center" textRotation="90" wrapText="1"/>
    </xf>
    <xf numFmtId="164" fontId="18" fillId="0" borderId="1" xfId="0" applyNumberFormat="1" applyFont="1" applyFill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164" fontId="23" fillId="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justify" wrapText="1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30065359477116E-2"/>
          <c:y val="5.5366550961030797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'2021_1T_DatosEstadisticos_v'!$F$3:$F$3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4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4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plosion val="19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'2021_1T_DatosEstadisticos_v'!$F$8:$F$10</c:f>
              <c:strCache>
                <c:ptCount val="3"/>
                <c:pt idx="0">
                  <c:v>MENOR</c:v>
                </c:pt>
                <c:pt idx="1">
                  <c:v>OBERT</c:v>
                </c:pt>
                <c:pt idx="2">
                  <c:v>BASAT EN ACORD MARC</c:v>
                </c:pt>
              </c:strCache>
            </c:strRef>
          </c:cat>
          <c:val>
            <c:numRef>
              <c:f>'2021_1T_DatosEstadisticos_v'!$J$8:$J$10</c:f>
              <c:numCache>
                <c:formatCode>0.00" "%</c:formatCode>
                <c:ptCount val="3"/>
                <c:pt idx="0">
                  <c:v>0.5848993148908217</c:v>
                </c:pt>
                <c:pt idx="1">
                  <c:v>0</c:v>
                </c:pt>
                <c:pt idx="2">
                  <c:v>0.4151006851091783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671212246815332E-2"/>
          <c:y val="0.15916786251195844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'2021_1T_DatosEstadisticos_v'!$F$3:$F$3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plosion val="17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'2021_1T_DatosEstadisticos_v'!$F$8:$F$10</c:f>
              <c:strCache>
                <c:ptCount val="3"/>
                <c:pt idx="0">
                  <c:v>MENOR</c:v>
                </c:pt>
                <c:pt idx="1">
                  <c:v>OBERT</c:v>
                </c:pt>
                <c:pt idx="2">
                  <c:v>BASAT EN ACORD MARC</c:v>
                </c:pt>
              </c:strCache>
            </c:strRef>
          </c:cat>
          <c:val>
            <c:numRef>
              <c:f>'2021_1T_DatosEstadisticos_v'!$K$8:$K$10</c:f>
              <c:numCache>
                <c:formatCode>0.00" "%</c:formatCode>
                <c:ptCount val="3"/>
                <c:pt idx="0">
                  <c:v>0.62092682835467095</c:v>
                </c:pt>
                <c:pt idx="1">
                  <c:v>0</c:v>
                </c:pt>
                <c:pt idx="2">
                  <c:v>0.37907317164532894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'2021_1T_DadesEstadistiques_c'!$F$3:$F$3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3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explosion val="16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'2021_1T_DadesEstadistiques_c'!$F$8:$F$10</c:f>
              <c:strCache>
                <c:ptCount val="3"/>
                <c:pt idx="0">
                  <c:v>MENOR</c:v>
                </c:pt>
                <c:pt idx="1">
                  <c:v>ABIERTO</c:v>
                </c:pt>
                <c:pt idx="2">
                  <c:v>BASADO EN ACUERDO MARCO</c:v>
                </c:pt>
              </c:strCache>
            </c:strRef>
          </c:cat>
          <c:val>
            <c:numRef>
              <c:f>'2021_1T_DadesEstadistiques_c'!$J$8:$J$10</c:f>
              <c:numCache>
                <c:formatCode>0.00" "%</c:formatCode>
                <c:ptCount val="3"/>
                <c:pt idx="0">
                  <c:v>0.5848993148908217</c:v>
                </c:pt>
                <c:pt idx="1">
                  <c:v>0</c:v>
                </c:pt>
                <c:pt idx="2">
                  <c:v>0.4151006851091783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91946909713158"/>
          <c:y val="0.67643837690521857"/>
          <c:w val="0.28317979784796543"/>
          <c:h val="0.27027971243677307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4489608506387008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'2021_1T_DadesEstadistiques_c'!$F$3:$F$3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50"/>
          <c:dPt>
            <c:idx val="0"/>
            <c:bubble3D val="0"/>
            <c:explosion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2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plosion val="12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'2021_1T_DadesEstadistiques_c'!$F$8:$F$10</c:f>
              <c:strCache>
                <c:ptCount val="3"/>
                <c:pt idx="0">
                  <c:v>MENOR</c:v>
                </c:pt>
                <c:pt idx="1">
                  <c:v>ABIERTO</c:v>
                </c:pt>
                <c:pt idx="2">
                  <c:v>BASADO EN ACUERDO MARCO</c:v>
                </c:pt>
              </c:strCache>
            </c:strRef>
          </c:cat>
          <c:val>
            <c:numRef>
              <c:f>'2021_1T_DadesEstadistiques_c'!$K$8:$K$10</c:f>
              <c:numCache>
                <c:formatCode>0.00" "%</c:formatCode>
                <c:ptCount val="3"/>
                <c:pt idx="0">
                  <c:v>0.62092682835467095</c:v>
                </c:pt>
                <c:pt idx="1">
                  <c:v>0</c:v>
                </c:pt>
                <c:pt idx="2">
                  <c:v>0.37907317164532894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825087769823636"/>
          <c:y val="0.66864955800028469"/>
          <c:w val="0.26780098878191944"/>
          <c:h val="0.27137558664418271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10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9990" y="61853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02290" y="61253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31255" y="5998995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18955" y="6007860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abSelected="1" topLeftCell="A4" workbookViewId="0">
      <selection activeCell="M29" sqref="M29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2" customWidth="1"/>
    <col min="7" max="7" width="11.625" customWidth="1"/>
    <col min="8" max="8" width="18.625" customWidth="1"/>
    <col min="9" max="9" width="13.5" customWidth="1"/>
    <col min="10" max="10" width="13.375" customWidth="1"/>
    <col min="11" max="11" width="13.5" customWidth="1"/>
    <col min="12" max="64" width="10.625" customWidth="1"/>
  </cols>
  <sheetData>
    <row r="1" spans="1:64" ht="101.25" customHeight="1">
      <c r="A1" s="1"/>
      <c r="C1" s="45" t="s">
        <v>61</v>
      </c>
      <c r="D1" s="45"/>
      <c r="E1" s="45"/>
      <c r="F1" s="45"/>
      <c r="G1" s="45"/>
      <c r="H1" s="45"/>
      <c r="I1" s="45"/>
      <c r="J1" s="45"/>
      <c r="K1" s="45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23.25" customHeight="1">
      <c r="A2" s="9"/>
      <c r="B2" s="57"/>
      <c r="C2" s="58"/>
      <c r="D2" s="57"/>
      <c r="E2" s="59"/>
      <c r="F2" s="59"/>
      <c r="G2" s="2"/>
      <c r="H2" s="2"/>
      <c r="I2" s="2"/>
      <c r="J2" s="3"/>
      <c r="K2" s="4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10" t="s">
        <v>31</v>
      </c>
      <c r="B3" s="11" t="s">
        <v>32</v>
      </c>
      <c r="C3" s="11" t="s">
        <v>33</v>
      </c>
      <c r="D3" s="12" t="s">
        <v>34</v>
      </c>
      <c r="E3" s="13"/>
      <c r="F3" s="47" t="s">
        <v>35</v>
      </c>
      <c r="G3" s="47"/>
      <c r="H3" s="47"/>
      <c r="I3" s="47"/>
      <c r="J3" s="47"/>
      <c r="K3" s="47"/>
    </row>
    <row r="4" spans="1:64" ht="16.5">
      <c r="A4" s="63" t="s">
        <v>36</v>
      </c>
      <c r="B4" s="60" t="s">
        <v>6</v>
      </c>
      <c r="C4" s="15">
        <v>0</v>
      </c>
      <c r="D4" s="16">
        <v>0</v>
      </c>
      <c r="E4" s="17"/>
      <c r="F4" s="49"/>
      <c r="G4" s="49"/>
      <c r="H4" s="49"/>
      <c r="I4" s="49"/>
      <c r="J4" s="49"/>
      <c r="K4" s="49"/>
    </row>
    <row r="5" spans="1:64" ht="16.5">
      <c r="A5" s="63"/>
      <c r="B5" s="60" t="s">
        <v>37</v>
      </c>
      <c r="C5" s="15">
        <v>0</v>
      </c>
      <c r="D5" s="16">
        <v>0</v>
      </c>
      <c r="E5" s="17"/>
      <c r="F5" s="50" t="s">
        <v>38</v>
      </c>
      <c r="G5" s="50" t="s">
        <v>39</v>
      </c>
      <c r="H5" s="51" t="s">
        <v>40</v>
      </c>
      <c r="I5" s="51" t="s">
        <v>41</v>
      </c>
      <c r="J5" s="52" t="s">
        <v>42</v>
      </c>
      <c r="K5" s="52"/>
    </row>
    <row r="6" spans="1:64" ht="19.7" customHeight="1">
      <c r="A6" s="63"/>
      <c r="B6" s="61" t="s">
        <v>43</v>
      </c>
      <c r="C6" s="19">
        <f>+C4+C5</f>
        <v>0</v>
      </c>
      <c r="D6" s="20">
        <f>+D4+D5</f>
        <v>0</v>
      </c>
      <c r="E6" s="17"/>
      <c r="F6" s="50"/>
      <c r="G6" s="50"/>
      <c r="H6" s="51"/>
      <c r="I6" s="51"/>
      <c r="J6" s="51" t="s">
        <v>44</v>
      </c>
      <c r="K6" s="52" t="s">
        <v>45</v>
      </c>
    </row>
    <row r="7" spans="1:64" ht="18.399999999999999" customHeight="1">
      <c r="A7" s="63" t="s">
        <v>46</v>
      </c>
      <c r="B7" s="60" t="s">
        <v>6</v>
      </c>
      <c r="C7" s="21">
        <v>6</v>
      </c>
      <c r="D7" s="22">
        <v>8186.11</v>
      </c>
      <c r="E7" s="17"/>
      <c r="F7" s="50"/>
      <c r="G7" s="50"/>
      <c r="H7" s="51"/>
      <c r="I7" s="51"/>
      <c r="J7" s="51"/>
      <c r="K7" s="52"/>
    </row>
    <row r="8" spans="1:64" ht="16.5">
      <c r="A8" s="63"/>
      <c r="B8" s="60" t="s">
        <v>37</v>
      </c>
      <c r="C8" s="21">
        <v>0</v>
      </c>
      <c r="D8" s="22">
        <v>0</v>
      </c>
      <c r="E8" s="17"/>
      <c r="F8" s="23" t="s">
        <v>17</v>
      </c>
      <c r="G8" s="24">
        <f>C4+C7+C11+C18</f>
        <v>10</v>
      </c>
      <c r="H8" s="25">
        <v>21217.79</v>
      </c>
      <c r="I8" s="25">
        <f>+D4+D7+D11+D18</f>
        <v>21217.79</v>
      </c>
      <c r="J8" s="26">
        <f>+H8/$H$11</f>
        <v>0.5848993148908217</v>
      </c>
      <c r="K8" s="27">
        <f>+I8/$I$11</f>
        <v>0.62092682835467095</v>
      </c>
    </row>
    <row r="9" spans="1:64" ht="16.5">
      <c r="A9" s="63"/>
      <c r="B9" s="60" t="s">
        <v>47</v>
      </c>
      <c r="C9" s="21">
        <v>1</v>
      </c>
      <c r="D9" s="22">
        <v>12953.37</v>
      </c>
      <c r="E9" s="17"/>
      <c r="F9" s="23" t="s">
        <v>48</v>
      </c>
      <c r="G9" s="24">
        <f>C5+C8+C12+C15+C19</f>
        <v>0</v>
      </c>
      <c r="H9" s="25">
        <v>0</v>
      </c>
      <c r="I9" s="25">
        <f>D5+D8+D12+D15+D19</f>
        <v>0</v>
      </c>
      <c r="J9" s="26">
        <f>+H9/$H$11</f>
        <v>0</v>
      </c>
      <c r="K9" s="27">
        <f>+I9/$I$11</f>
        <v>0</v>
      </c>
    </row>
    <row r="10" spans="1:64" ht="16.5">
      <c r="A10" s="63"/>
      <c r="B10" s="61" t="s">
        <v>49</v>
      </c>
      <c r="C10" s="28">
        <f>+C7+C8+C9</f>
        <v>7</v>
      </c>
      <c r="D10" s="29">
        <f>+D7+D8+D9</f>
        <v>21139.48</v>
      </c>
      <c r="E10" s="17"/>
      <c r="F10" s="30" t="s">
        <v>50</v>
      </c>
      <c r="G10" s="24">
        <f>+C9+C13+C16+C20</f>
        <v>1</v>
      </c>
      <c r="H10" s="25">
        <v>15058.18</v>
      </c>
      <c r="I10" s="25">
        <f>+D9+D13+D16+D20</f>
        <v>12953.37</v>
      </c>
      <c r="J10" s="26">
        <f>+H10/$H$11</f>
        <v>0.4151006851091783</v>
      </c>
      <c r="K10" s="27">
        <f>+I10/$I$11</f>
        <v>0.37907317164532894</v>
      </c>
    </row>
    <row r="11" spans="1:64" ht="16.5">
      <c r="A11" s="63" t="s">
        <v>51</v>
      </c>
      <c r="B11" s="60" t="s">
        <v>6</v>
      </c>
      <c r="C11" s="21">
        <v>4</v>
      </c>
      <c r="D11" s="22">
        <v>13031.68</v>
      </c>
      <c r="E11" s="17"/>
      <c r="F11" s="62" t="s">
        <v>23</v>
      </c>
      <c r="G11" s="32">
        <f>+G8+G9+G10</f>
        <v>11</v>
      </c>
      <c r="H11" s="33">
        <f>SUM(H8:H10)</f>
        <v>36275.97</v>
      </c>
      <c r="I11" s="33">
        <f>SUM(I8:I10)</f>
        <v>34171.160000000003</v>
      </c>
      <c r="J11" s="34">
        <f>+J8+J9+J10</f>
        <v>1</v>
      </c>
      <c r="K11" s="35">
        <f>+K8+K9+K10</f>
        <v>0.99999999999999989</v>
      </c>
    </row>
    <row r="12" spans="1:64" ht="16.5">
      <c r="A12" s="63"/>
      <c r="B12" s="60" t="s">
        <v>37</v>
      </c>
      <c r="C12" s="21">
        <v>0</v>
      </c>
      <c r="D12" s="22">
        <v>0</v>
      </c>
      <c r="E12" s="17"/>
      <c r="F12" s="13"/>
      <c r="G12" s="13"/>
      <c r="H12" s="13"/>
      <c r="I12" s="13"/>
      <c r="J12" s="13"/>
    </row>
    <row r="13" spans="1:64" ht="16.5">
      <c r="A13" s="63"/>
      <c r="B13" s="60" t="s">
        <v>47</v>
      </c>
      <c r="C13" s="21">
        <v>0</v>
      </c>
      <c r="D13" s="22">
        <v>0</v>
      </c>
      <c r="E13" s="17"/>
      <c r="F13" s="64" t="s">
        <v>52</v>
      </c>
      <c r="G13" s="64"/>
      <c r="H13" s="64"/>
      <c r="I13" s="64"/>
      <c r="J13" s="64"/>
      <c r="K13" s="64"/>
    </row>
    <row r="14" spans="1:64" ht="16.5">
      <c r="A14" s="63"/>
      <c r="B14" s="61" t="s">
        <v>53</v>
      </c>
      <c r="C14" s="28">
        <f>C11+C12+C13</f>
        <v>4</v>
      </c>
      <c r="D14" s="29">
        <f>D11+D12+D13</f>
        <v>13031.68</v>
      </c>
      <c r="E14" s="17"/>
      <c r="F14" s="64"/>
      <c r="G14" s="64"/>
      <c r="H14" s="64"/>
      <c r="I14" s="64"/>
      <c r="J14" s="64"/>
      <c r="K14" s="64"/>
    </row>
    <row r="15" spans="1:64" ht="16.5">
      <c r="A15" s="63" t="s">
        <v>54</v>
      </c>
      <c r="B15" s="60" t="s">
        <v>37</v>
      </c>
      <c r="C15" s="21">
        <v>0</v>
      </c>
      <c r="D15" s="22">
        <v>0</v>
      </c>
      <c r="E15" s="17"/>
      <c r="F15" s="13"/>
      <c r="G15" s="13"/>
      <c r="H15" s="13"/>
      <c r="I15" s="13"/>
      <c r="J15" s="13"/>
    </row>
    <row r="16" spans="1:64" ht="16.5">
      <c r="A16" s="63"/>
      <c r="B16" s="60" t="s">
        <v>47</v>
      </c>
      <c r="C16" s="21">
        <v>0</v>
      </c>
      <c r="D16" s="22">
        <v>0</v>
      </c>
      <c r="E16" s="17"/>
      <c r="F16" s="64" t="s">
        <v>55</v>
      </c>
      <c r="G16" s="64"/>
      <c r="H16" s="64"/>
      <c r="I16" s="64"/>
      <c r="J16" s="64"/>
      <c r="K16" s="64"/>
    </row>
    <row r="17" spans="1:64" ht="16.5">
      <c r="A17" s="63"/>
      <c r="B17" s="61" t="s">
        <v>56</v>
      </c>
      <c r="C17" s="28">
        <f>+C15+C16</f>
        <v>0</v>
      </c>
      <c r="D17" s="29">
        <f>+D15+D16</f>
        <v>0</v>
      </c>
      <c r="E17" s="13"/>
      <c r="F17" s="64"/>
      <c r="G17" s="64"/>
      <c r="H17" s="64"/>
      <c r="I17" s="64"/>
      <c r="J17" s="64"/>
      <c r="K17" s="64"/>
    </row>
    <row r="18" spans="1:64" ht="16.5">
      <c r="A18" s="63" t="s">
        <v>57</v>
      </c>
      <c r="B18" s="60" t="s">
        <v>6</v>
      </c>
      <c r="C18" s="21">
        <v>0</v>
      </c>
      <c r="D18" s="22">
        <v>0</v>
      </c>
      <c r="E18" s="13"/>
      <c r="F18" s="64"/>
      <c r="G18" s="64"/>
      <c r="H18" s="64"/>
      <c r="I18" s="64"/>
      <c r="J18" s="64"/>
      <c r="K18" s="64"/>
    </row>
    <row r="19" spans="1:64" ht="16.5">
      <c r="A19" s="63"/>
      <c r="B19" s="60" t="s">
        <v>37</v>
      </c>
      <c r="C19" s="21">
        <v>0</v>
      </c>
      <c r="D19" s="22">
        <v>0</v>
      </c>
      <c r="E19" s="13"/>
      <c r="F19" s="13"/>
      <c r="G19" s="13"/>
      <c r="H19" s="13"/>
      <c r="I19" s="13"/>
    </row>
    <row r="20" spans="1:64" ht="16.5">
      <c r="A20" s="63"/>
      <c r="B20" s="60" t="s">
        <v>47</v>
      </c>
      <c r="C20" s="21">
        <v>0</v>
      </c>
      <c r="D20" s="22">
        <v>0</v>
      </c>
      <c r="E20" s="13"/>
      <c r="F20" s="56"/>
      <c r="G20" s="56"/>
      <c r="H20" s="56"/>
      <c r="I20" s="56"/>
      <c r="J20" s="56"/>
      <c r="K20" s="56"/>
    </row>
    <row r="21" spans="1:64" ht="16.5">
      <c r="A21" s="63"/>
      <c r="B21" s="61" t="s">
        <v>58</v>
      </c>
      <c r="C21" s="19">
        <f>+C18+C19+C20</f>
        <v>0</v>
      </c>
      <c r="D21" s="20">
        <f>+D18+D19+D20</f>
        <v>0</v>
      </c>
      <c r="E21" s="13"/>
      <c r="F21" s="56"/>
      <c r="G21" s="56"/>
      <c r="H21" s="56"/>
      <c r="I21" s="56"/>
      <c r="J21" s="56"/>
      <c r="K21" s="56"/>
    </row>
    <row r="22" spans="1:64" ht="16.5">
      <c r="A22" s="55" t="s">
        <v>59</v>
      </c>
      <c r="B22" s="55"/>
      <c r="C22" s="38">
        <f>+C6+C10+C14+C17+C21</f>
        <v>11</v>
      </c>
      <c r="D22" s="39">
        <f>+D6+D10+D14+D17+D21</f>
        <v>34171.160000000003</v>
      </c>
      <c r="E22" s="13"/>
      <c r="F22" s="13"/>
      <c r="G22" s="13"/>
      <c r="H22" s="13"/>
      <c r="I22" s="13"/>
    </row>
    <row r="23" spans="1:64" ht="16.5">
      <c r="A23" s="13"/>
      <c r="B23" s="13"/>
      <c r="C23" s="13"/>
      <c r="D23" s="13"/>
      <c r="E23" s="13"/>
      <c r="F23" s="13"/>
      <c r="G23" s="13"/>
      <c r="H23" s="13"/>
      <c r="I23" s="13"/>
    </row>
    <row r="24" spans="1:64" ht="16.5">
      <c r="A24" s="13"/>
      <c r="B24" s="13"/>
      <c r="C24" s="13"/>
      <c r="D24" s="13"/>
      <c r="E24" s="13"/>
      <c r="F24" s="13"/>
      <c r="G24" s="13"/>
      <c r="H24" s="13"/>
      <c r="I24" s="13"/>
    </row>
    <row r="25" spans="1:64" ht="16.5">
      <c r="A25" s="13"/>
      <c r="B25" s="13"/>
      <c r="C25" s="13"/>
      <c r="D25" s="13"/>
    </row>
    <row r="26" spans="1:64" ht="16.5">
      <c r="A26" s="13"/>
      <c r="B26" s="13"/>
      <c r="C26" s="13"/>
      <c r="D26" s="13"/>
    </row>
    <row r="27" spans="1:64" ht="16.5">
      <c r="A27" s="13"/>
      <c r="B27" s="13"/>
      <c r="C27" s="13"/>
      <c r="D27" s="13"/>
    </row>
    <row r="31" spans="1:64" ht="15.75">
      <c r="E31" s="40"/>
      <c r="F31" s="56"/>
      <c r="G31" s="56"/>
      <c r="H31" s="56"/>
      <c r="I31" s="56"/>
      <c r="J31" s="56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64" ht="15.75">
      <c r="E32" s="40"/>
      <c r="F32" s="56"/>
      <c r="G32" s="56"/>
      <c r="H32" s="56"/>
      <c r="I32" s="56"/>
      <c r="J32" s="56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64" ht="15.75">
      <c r="E33" s="40"/>
      <c r="F33" s="56"/>
      <c r="G33" s="56"/>
      <c r="H33" s="56"/>
      <c r="I33" s="56"/>
      <c r="J33" s="56"/>
      <c r="K33" s="36"/>
      <c r="L33" s="36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64" ht="15.75">
      <c r="A34" s="40"/>
      <c r="B34" s="40"/>
      <c r="C34" s="40"/>
      <c r="D34" s="40"/>
      <c r="F34" s="56"/>
      <c r="G34" s="56"/>
      <c r="H34" s="56"/>
      <c r="I34" s="41"/>
      <c r="J34" s="41"/>
      <c r="K34" s="42"/>
      <c r="L34" s="42"/>
    </row>
    <row r="35" spans="1:64" ht="15.75">
      <c r="A35" s="40"/>
      <c r="B35" s="40"/>
      <c r="C35" s="40"/>
      <c r="D35" s="40"/>
      <c r="F35" s="40"/>
      <c r="G35" s="43"/>
      <c r="H35" s="43"/>
      <c r="I35" s="43"/>
      <c r="J35" s="43"/>
    </row>
    <row r="36" spans="1:64">
      <c r="A36" s="40"/>
      <c r="B36" s="40"/>
      <c r="C36" s="40"/>
      <c r="D36" s="40"/>
      <c r="F36" s="44"/>
      <c r="G36" s="43"/>
      <c r="H36" s="43"/>
      <c r="I36" s="43"/>
      <c r="J36" s="43"/>
    </row>
    <row r="37" spans="1:64">
      <c r="F37" s="40"/>
      <c r="G37" s="43"/>
      <c r="H37" s="43"/>
      <c r="I37" s="40"/>
      <c r="J37" s="40"/>
    </row>
  </sheetData>
  <mergeCells count="25">
    <mergeCell ref="A22:B22"/>
    <mergeCell ref="F31:J31"/>
    <mergeCell ref="F32:J32"/>
    <mergeCell ref="F33:F34"/>
    <mergeCell ref="G33:G34"/>
    <mergeCell ref="H33:H34"/>
    <mergeCell ref="I33:J33"/>
    <mergeCell ref="K6:K7"/>
    <mergeCell ref="A7:A10"/>
    <mergeCell ref="A11:A14"/>
    <mergeCell ref="F13:K14"/>
    <mergeCell ref="A15:A17"/>
    <mergeCell ref="F16:K18"/>
    <mergeCell ref="A18:A21"/>
    <mergeCell ref="F20:K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</mergeCells>
  <pageMargins left="0" right="0" top="0.39370078740157483" bottom="0.39370078740157483" header="0" footer="0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topLeftCell="A10" workbookViewId="0">
      <selection activeCell="H8" sqref="H8:H10"/>
    </sheetView>
  </sheetViews>
  <sheetFormatPr baseColWidth="10" defaultRowHeight="14.25"/>
  <cols>
    <col min="1" max="1" width="15.75" customWidth="1"/>
    <col min="2" max="2" width="27" customWidth="1"/>
    <col min="3" max="3" width="12.625" customWidth="1"/>
    <col min="4" max="4" width="18" customWidth="1"/>
    <col min="5" max="5" width="8.5" customWidth="1"/>
    <col min="6" max="6" width="26" customWidth="1"/>
    <col min="7" max="7" width="10" customWidth="1"/>
    <col min="8" max="8" width="18.625" customWidth="1"/>
    <col min="9" max="9" width="13.5" customWidth="1"/>
    <col min="10" max="10" width="13.375" customWidth="1"/>
    <col min="11" max="64" width="10.625" customWidth="1"/>
  </cols>
  <sheetData>
    <row r="1" spans="1:64" ht="102" customHeight="1">
      <c r="A1" s="1"/>
      <c r="C1" s="45" t="s">
        <v>60</v>
      </c>
      <c r="D1" s="45"/>
      <c r="E1" s="45"/>
      <c r="F1" s="45"/>
      <c r="G1" s="45"/>
      <c r="H1" s="45"/>
      <c r="I1" s="45"/>
      <c r="J1" s="45"/>
      <c r="K1" s="45"/>
      <c r="M1" s="2"/>
      <c r="N1" s="3"/>
      <c r="O1" s="4"/>
      <c r="P1" s="5"/>
      <c r="Q1" s="5"/>
      <c r="R1" s="6"/>
      <c r="S1" s="4"/>
      <c r="T1" s="2"/>
      <c r="U1" s="7"/>
      <c r="V1" s="3"/>
      <c r="W1" s="4"/>
      <c r="X1" s="4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pans="1:64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2"/>
      <c r="M2" s="3"/>
      <c r="N2" s="4"/>
      <c r="O2" s="5"/>
      <c r="P2" s="5"/>
      <c r="Q2" s="6"/>
      <c r="R2" s="4"/>
      <c r="S2" s="2"/>
      <c r="T2" s="7"/>
      <c r="U2" s="3"/>
      <c r="V2" s="4"/>
      <c r="W2" s="4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ht="25.5">
      <c r="A3" s="10" t="s">
        <v>0</v>
      </c>
      <c r="B3" s="11" t="s">
        <v>1</v>
      </c>
      <c r="C3" s="11" t="s">
        <v>2</v>
      </c>
      <c r="D3" s="12" t="s">
        <v>3</v>
      </c>
      <c r="E3" s="13"/>
      <c r="F3" s="47" t="s">
        <v>4</v>
      </c>
      <c r="G3" s="47"/>
      <c r="H3" s="47"/>
      <c r="I3" s="47"/>
      <c r="J3" s="47"/>
      <c r="K3" s="47"/>
    </row>
    <row r="4" spans="1:64" ht="16.5">
      <c r="A4" s="48" t="s">
        <v>5</v>
      </c>
      <c r="B4" s="14" t="s">
        <v>6</v>
      </c>
      <c r="C4" s="15">
        <v>0</v>
      </c>
      <c r="D4" s="16">
        <v>0</v>
      </c>
      <c r="E4" s="17"/>
      <c r="F4" s="49"/>
      <c r="G4" s="49"/>
      <c r="H4" s="49"/>
      <c r="I4" s="49"/>
      <c r="J4" s="49"/>
      <c r="K4" s="49"/>
    </row>
    <row r="5" spans="1:64" ht="16.5">
      <c r="A5" s="48"/>
      <c r="B5" s="14" t="s">
        <v>7</v>
      </c>
      <c r="C5" s="15">
        <v>0</v>
      </c>
      <c r="D5" s="16">
        <v>0</v>
      </c>
      <c r="E5" s="17"/>
      <c r="F5" s="50" t="s">
        <v>8</v>
      </c>
      <c r="G5" s="50" t="s">
        <v>9</v>
      </c>
      <c r="H5" s="51" t="s">
        <v>10</v>
      </c>
      <c r="I5" s="51" t="s">
        <v>11</v>
      </c>
      <c r="J5" s="52" t="s">
        <v>12</v>
      </c>
      <c r="K5" s="52"/>
    </row>
    <row r="6" spans="1:64" ht="16.5">
      <c r="A6" s="48"/>
      <c r="B6" s="18" t="s">
        <v>13</v>
      </c>
      <c r="C6" s="19">
        <f>+C4+C5</f>
        <v>0</v>
      </c>
      <c r="D6" s="20">
        <f>+D4+D5</f>
        <v>0</v>
      </c>
      <c r="E6" s="17"/>
      <c r="F6" s="50"/>
      <c r="G6" s="50"/>
      <c r="H6" s="51"/>
      <c r="I6" s="51"/>
      <c r="J6" s="51" t="s">
        <v>14</v>
      </c>
      <c r="K6" s="52" t="s">
        <v>15</v>
      </c>
    </row>
    <row r="7" spans="1:64" ht="16.5">
      <c r="A7" s="48" t="s">
        <v>16</v>
      </c>
      <c r="B7" s="14" t="s">
        <v>6</v>
      </c>
      <c r="C7" s="21">
        <v>6</v>
      </c>
      <c r="D7" s="22">
        <v>8186.11</v>
      </c>
      <c r="E7" s="17"/>
      <c r="F7" s="50"/>
      <c r="G7" s="50"/>
      <c r="H7" s="51"/>
      <c r="I7" s="51"/>
      <c r="J7" s="51"/>
      <c r="K7" s="52"/>
    </row>
    <row r="8" spans="1:64" ht="16.5">
      <c r="A8" s="48"/>
      <c r="B8" s="14" t="s">
        <v>7</v>
      </c>
      <c r="C8" s="21">
        <v>0</v>
      </c>
      <c r="D8" s="22">
        <v>0</v>
      </c>
      <c r="E8" s="17"/>
      <c r="F8" s="23" t="s">
        <v>17</v>
      </c>
      <c r="G8" s="24">
        <f>C4+C7+C11+C18</f>
        <v>10</v>
      </c>
      <c r="H8" s="25">
        <v>21217.79</v>
      </c>
      <c r="I8" s="25">
        <f>+D4+D7+D11+D18</f>
        <v>21217.79</v>
      </c>
      <c r="J8" s="26">
        <f>+H8/$H$11</f>
        <v>0.5848993148908217</v>
      </c>
      <c r="K8" s="27">
        <f>+I8/$I$11</f>
        <v>0.62092682835467095</v>
      </c>
    </row>
    <row r="9" spans="1:64" ht="16.5">
      <c r="A9" s="48"/>
      <c r="B9" s="14" t="s">
        <v>18</v>
      </c>
      <c r="C9" s="21">
        <v>1</v>
      </c>
      <c r="D9" s="22">
        <v>12953.37</v>
      </c>
      <c r="E9" s="17"/>
      <c r="F9" s="23" t="s">
        <v>19</v>
      </c>
      <c r="G9" s="24">
        <f>C5+C8+C12+C15+C19</f>
        <v>0</v>
      </c>
      <c r="H9" s="25">
        <v>0</v>
      </c>
      <c r="I9" s="25">
        <f>D5+D8+D12+D15+D19</f>
        <v>0</v>
      </c>
      <c r="J9" s="26">
        <f>+H9/$H$11</f>
        <v>0</v>
      </c>
      <c r="K9" s="27">
        <f>+I9/$I$11</f>
        <v>0</v>
      </c>
    </row>
    <row r="10" spans="1:64" ht="16.5">
      <c r="A10" s="48"/>
      <c r="B10" s="18" t="s">
        <v>20</v>
      </c>
      <c r="C10" s="28">
        <f>+C7+C8+C9</f>
        <v>7</v>
      </c>
      <c r="D10" s="29">
        <f>+D7+D8+D9</f>
        <v>21139.48</v>
      </c>
      <c r="E10" s="17"/>
      <c r="F10" s="30" t="s">
        <v>21</v>
      </c>
      <c r="G10" s="24">
        <f>+C9+C13+C16+C20</f>
        <v>1</v>
      </c>
      <c r="H10" s="25">
        <v>15058.18</v>
      </c>
      <c r="I10" s="25">
        <f>+D9+D13+D16+D20</f>
        <v>12953.37</v>
      </c>
      <c r="J10" s="26">
        <f>+H10/$H$11</f>
        <v>0.4151006851091783</v>
      </c>
      <c r="K10" s="27">
        <f>+I10/$I$11</f>
        <v>0.37907317164532894</v>
      </c>
    </row>
    <row r="11" spans="1:64" ht="16.5">
      <c r="A11" s="48" t="s">
        <v>22</v>
      </c>
      <c r="B11" s="14" t="s">
        <v>6</v>
      </c>
      <c r="C11" s="21">
        <v>4</v>
      </c>
      <c r="D11" s="22">
        <v>13031.68</v>
      </c>
      <c r="E11" s="17"/>
      <c r="F11" s="31" t="s">
        <v>23</v>
      </c>
      <c r="G11" s="32">
        <f>+G8+G9+G10</f>
        <v>11</v>
      </c>
      <c r="H11" s="33">
        <f>SUM(H8:H10)</f>
        <v>36275.97</v>
      </c>
      <c r="I11" s="33">
        <f>SUM(I8:I10)</f>
        <v>34171.160000000003</v>
      </c>
      <c r="J11" s="34">
        <f>+J8+J9+J10</f>
        <v>1</v>
      </c>
      <c r="K11" s="35">
        <f>+K8+K9+K10</f>
        <v>0.99999999999999989</v>
      </c>
    </row>
    <row r="12" spans="1:64" ht="16.5">
      <c r="A12" s="48"/>
      <c r="B12" s="14" t="s">
        <v>7</v>
      </c>
      <c r="C12" s="21">
        <v>0</v>
      </c>
      <c r="D12" s="22">
        <v>0</v>
      </c>
      <c r="E12" s="17"/>
      <c r="F12" s="13"/>
      <c r="G12" s="13"/>
      <c r="H12" s="13"/>
      <c r="I12" s="13"/>
      <c r="J12" s="13"/>
    </row>
    <row r="13" spans="1:64" ht="16.5">
      <c r="A13" s="48"/>
      <c r="B13" s="14" t="s">
        <v>18</v>
      </c>
      <c r="C13" s="21">
        <v>0</v>
      </c>
      <c r="D13" s="22">
        <v>0</v>
      </c>
      <c r="E13" s="17"/>
      <c r="F13" s="53" t="s">
        <v>24</v>
      </c>
      <c r="G13" s="53"/>
      <c r="H13" s="53"/>
      <c r="I13" s="53"/>
      <c r="J13" s="53"/>
      <c r="K13" s="53"/>
    </row>
    <row r="14" spans="1:64" ht="16.5">
      <c r="A14" s="48"/>
      <c r="B14" s="18" t="s">
        <v>25</v>
      </c>
      <c r="C14" s="28">
        <f>C11+C12+C13</f>
        <v>4</v>
      </c>
      <c r="D14" s="29">
        <f>D11+D12+D13</f>
        <v>13031.68</v>
      </c>
      <c r="E14" s="17"/>
      <c r="F14" s="53"/>
      <c r="G14" s="53"/>
      <c r="H14" s="53"/>
      <c r="I14" s="53"/>
      <c r="J14" s="53"/>
      <c r="K14" s="53"/>
    </row>
    <row r="15" spans="1:64" ht="16.5">
      <c r="A15" s="54" t="s">
        <v>26</v>
      </c>
      <c r="B15" s="37" t="s">
        <v>7</v>
      </c>
      <c r="C15" s="21">
        <v>0</v>
      </c>
      <c r="D15" s="22">
        <v>0</v>
      </c>
      <c r="E15" s="17"/>
      <c r="F15" s="13"/>
      <c r="G15" s="13"/>
      <c r="H15" s="13"/>
      <c r="I15" s="13"/>
      <c r="J15" s="13"/>
    </row>
    <row r="16" spans="1:64" ht="16.5">
      <c r="A16" s="54"/>
      <c r="B16" s="37" t="s">
        <v>18</v>
      </c>
      <c r="C16" s="21">
        <v>0</v>
      </c>
      <c r="D16" s="22">
        <v>0</v>
      </c>
      <c r="E16" s="17"/>
      <c r="F16" s="53" t="s">
        <v>27</v>
      </c>
      <c r="G16" s="53"/>
      <c r="H16" s="53"/>
      <c r="I16" s="53"/>
      <c r="J16" s="53"/>
      <c r="K16" s="53"/>
    </row>
    <row r="17" spans="1:64" ht="16.5">
      <c r="A17" s="54"/>
      <c r="B17" s="18" t="s">
        <v>28</v>
      </c>
      <c r="C17" s="28">
        <f>+C15+C16</f>
        <v>0</v>
      </c>
      <c r="D17" s="29">
        <f>+D15+D16</f>
        <v>0</v>
      </c>
      <c r="E17" s="13"/>
      <c r="F17" s="53"/>
      <c r="G17" s="53"/>
      <c r="H17" s="53"/>
      <c r="I17" s="53"/>
      <c r="J17" s="53"/>
      <c r="K17" s="53"/>
    </row>
    <row r="18" spans="1:64" ht="16.5">
      <c r="A18" s="48" t="s">
        <v>29</v>
      </c>
      <c r="B18" s="14" t="s">
        <v>6</v>
      </c>
      <c r="C18" s="21">
        <v>0</v>
      </c>
      <c r="D18" s="22">
        <v>0</v>
      </c>
      <c r="E18" s="13"/>
      <c r="F18" s="53"/>
      <c r="G18" s="53"/>
      <c r="H18" s="53"/>
      <c r="I18" s="53"/>
      <c r="J18" s="53"/>
      <c r="K18" s="53"/>
    </row>
    <row r="19" spans="1:64" ht="16.5">
      <c r="A19" s="48"/>
      <c r="B19" s="14" t="s">
        <v>7</v>
      </c>
      <c r="C19" s="21">
        <v>0</v>
      </c>
      <c r="D19" s="22">
        <v>0</v>
      </c>
      <c r="E19" s="13"/>
      <c r="F19" s="53"/>
      <c r="G19" s="53"/>
      <c r="H19" s="53"/>
      <c r="I19" s="53"/>
      <c r="J19" s="53"/>
      <c r="K19" s="53"/>
    </row>
    <row r="20" spans="1:64" ht="16.5">
      <c r="A20" s="48"/>
      <c r="B20" s="14" t="s">
        <v>18</v>
      </c>
      <c r="C20" s="21">
        <v>0</v>
      </c>
      <c r="D20" s="22">
        <v>0</v>
      </c>
      <c r="E20" s="13"/>
      <c r="F20" s="13"/>
      <c r="G20" s="13"/>
      <c r="H20" s="13"/>
      <c r="I20" s="13"/>
    </row>
    <row r="21" spans="1:64" ht="16.5">
      <c r="A21" s="48"/>
      <c r="B21" s="18" t="s">
        <v>30</v>
      </c>
      <c r="C21" s="19">
        <f>+C18+C19+C20</f>
        <v>0</v>
      </c>
      <c r="D21" s="20">
        <f>+D18+D19+D20</f>
        <v>0</v>
      </c>
      <c r="E21" s="13"/>
      <c r="F21" s="13"/>
      <c r="G21" s="13"/>
      <c r="H21" s="13"/>
      <c r="I21" s="13"/>
    </row>
    <row r="22" spans="1:64" ht="16.5">
      <c r="A22" s="55" t="s">
        <v>23</v>
      </c>
      <c r="B22" s="55"/>
      <c r="C22" s="38">
        <f>+C6+C10+C14+C17+C21</f>
        <v>11</v>
      </c>
      <c r="D22" s="39">
        <f>+D6+D10+D14+D17+D21</f>
        <v>34171.160000000003</v>
      </c>
      <c r="E22" s="13"/>
      <c r="F22" s="13"/>
      <c r="G22" s="13"/>
      <c r="H22" s="13"/>
      <c r="I22" s="13"/>
    </row>
    <row r="23" spans="1:64" ht="16.5">
      <c r="A23" s="13"/>
      <c r="B23" s="13"/>
      <c r="C23" s="13"/>
      <c r="D23" s="13"/>
      <c r="E23" s="13"/>
      <c r="F23" s="13"/>
      <c r="G23" s="13"/>
      <c r="H23" s="13"/>
      <c r="I23" s="13"/>
    </row>
    <row r="24" spans="1:64" ht="16.5">
      <c r="A24" s="13"/>
      <c r="B24" s="13"/>
      <c r="C24" s="13"/>
      <c r="D24" s="13"/>
      <c r="E24" s="13"/>
      <c r="F24" s="13"/>
      <c r="G24" s="13"/>
      <c r="H24" s="13"/>
      <c r="I24" s="13"/>
    </row>
    <row r="25" spans="1:64" ht="16.5">
      <c r="A25" s="13"/>
      <c r="B25" s="13"/>
      <c r="C25" s="13"/>
      <c r="D25" s="13"/>
    </row>
    <row r="26" spans="1:64" ht="16.5">
      <c r="A26" s="13"/>
      <c r="B26" s="13"/>
      <c r="C26" s="13"/>
      <c r="D26" s="13"/>
    </row>
    <row r="27" spans="1:64" ht="16.5">
      <c r="A27" s="13"/>
      <c r="B27" s="13"/>
      <c r="C27" s="13"/>
      <c r="D27" s="13"/>
    </row>
    <row r="31" spans="1:64" ht="15.75">
      <c r="E31" s="40"/>
      <c r="F31" s="56"/>
      <c r="G31" s="56"/>
      <c r="H31" s="56"/>
      <c r="I31" s="56"/>
      <c r="J31" s="56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64" ht="15.75">
      <c r="E32" s="40"/>
      <c r="F32" s="56"/>
      <c r="G32" s="56"/>
      <c r="H32" s="56"/>
      <c r="I32" s="56"/>
      <c r="J32" s="56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</row>
    <row r="33" spans="1:64" ht="15.75">
      <c r="E33" s="40"/>
      <c r="F33" s="56"/>
      <c r="G33" s="56"/>
      <c r="H33" s="56"/>
      <c r="I33" s="56"/>
      <c r="J33" s="56"/>
      <c r="K33" s="36"/>
      <c r="L33" s="36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</row>
    <row r="34" spans="1:64" ht="15.75">
      <c r="A34" s="40"/>
      <c r="B34" s="40"/>
      <c r="C34" s="40"/>
      <c r="D34" s="40"/>
      <c r="F34" s="56"/>
      <c r="G34" s="56"/>
      <c r="H34" s="56"/>
      <c r="I34" s="41"/>
      <c r="J34" s="41"/>
      <c r="K34" s="42"/>
      <c r="L34" s="42"/>
    </row>
    <row r="35" spans="1:64" ht="15.75">
      <c r="A35" s="40"/>
      <c r="B35" s="40"/>
      <c r="C35" s="40"/>
      <c r="D35" s="40"/>
      <c r="F35" s="40"/>
      <c r="G35" s="43"/>
      <c r="H35" s="43"/>
      <c r="I35" s="43"/>
      <c r="J35" s="43"/>
    </row>
    <row r="36" spans="1:64" ht="15.75">
      <c r="A36" s="40"/>
      <c r="B36" s="40"/>
      <c r="C36" s="40"/>
      <c r="D36" s="40"/>
      <c r="F36" s="44"/>
      <c r="G36" s="43"/>
      <c r="H36" s="43"/>
      <c r="I36" s="43"/>
      <c r="J36" s="43"/>
    </row>
    <row r="37" spans="1:64">
      <c r="F37" s="40"/>
      <c r="G37" s="43"/>
      <c r="H37" s="43"/>
      <c r="I37" s="40"/>
      <c r="J37" s="40"/>
    </row>
  </sheetData>
  <mergeCells count="25">
    <mergeCell ref="A22:B22"/>
    <mergeCell ref="F31:J31"/>
    <mergeCell ref="F32:J32"/>
    <mergeCell ref="F33:F34"/>
    <mergeCell ref="G33:G34"/>
    <mergeCell ref="H33:H34"/>
    <mergeCell ref="I33:J33"/>
    <mergeCell ref="J6:J7"/>
    <mergeCell ref="K6:K7"/>
    <mergeCell ref="A7:A10"/>
    <mergeCell ref="A11:A14"/>
    <mergeCell ref="F13:K14"/>
    <mergeCell ref="A15:A17"/>
    <mergeCell ref="F16:K19"/>
    <mergeCell ref="A18:A21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</mergeCells>
  <pageMargins left="0" right="0" top="0.39370078740157483" bottom="0.39370078740157483" header="0" footer="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2021_1T_DatosEstadisticos_v</vt:lpstr>
      <vt:lpstr>2021_1T_DadesEstadistiques_c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jose.eslava</dc:creator>
  <cp:lastModifiedBy>jose.eslava</cp:lastModifiedBy>
  <cp:revision>1</cp:revision>
  <dcterms:created xsi:type="dcterms:W3CDTF">2020-11-05T13:37:50Z</dcterms:created>
  <dcterms:modified xsi:type="dcterms:W3CDTF">2021-05-06T12:19:12Z</dcterms:modified>
</cp:coreProperties>
</file>