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filterPrivacy="1" defaultThemeVersion="166925"/>
  <xr:revisionPtr revIDLastSave="0" documentId="13_ncr:1_{5FC48DCE-CC66-4ACA-B85C-8F4AA0BD229E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ESTAT_EXECUCIÓ_PRESSUPOSTÀRIA_a" sheetId="1" r:id="rId1"/>
    <sheet name="ESTADO_EJECUCIÓN_PRESUPUESTARI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11" i="1"/>
  <c r="F23" i="2"/>
  <c r="F11" i="2"/>
  <c r="B23" i="2"/>
  <c r="B11" i="2"/>
  <c r="J21" i="2"/>
  <c r="G11" i="2"/>
  <c r="C11" i="2"/>
  <c r="E11" i="2"/>
  <c r="I23" i="2"/>
  <c r="H23" i="2"/>
  <c r="G23" i="2"/>
  <c r="E23" i="2"/>
  <c r="D23" i="2"/>
  <c r="C23" i="2"/>
  <c r="N22" i="2"/>
  <c r="L22" i="2"/>
  <c r="J22" i="2"/>
  <c r="P20" i="2"/>
  <c r="O20" i="2"/>
  <c r="N20" i="2"/>
  <c r="M20" i="2"/>
  <c r="L20" i="2"/>
  <c r="K20" i="2"/>
  <c r="J20" i="2"/>
  <c r="P19" i="2"/>
  <c r="O19" i="2"/>
  <c r="N19" i="2"/>
  <c r="M19" i="2"/>
  <c r="L19" i="2"/>
  <c r="K19" i="2"/>
  <c r="J19" i="2"/>
  <c r="I11" i="2"/>
  <c r="D11" i="2"/>
  <c r="N10" i="2"/>
  <c r="L10" i="2"/>
  <c r="J10" i="2"/>
  <c r="N9" i="2"/>
  <c r="L9" i="2"/>
  <c r="J9" i="2"/>
  <c r="I23" i="1"/>
  <c r="H23" i="1"/>
  <c r="G23" i="1"/>
  <c r="F23" i="1"/>
  <c r="E23" i="1"/>
  <c r="D23" i="1"/>
  <c r="C23" i="1"/>
  <c r="B23" i="1"/>
  <c r="N22" i="1"/>
  <c r="L22" i="1"/>
  <c r="J22" i="1"/>
  <c r="P20" i="1"/>
  <c r="O20" i="1"/>
  <c r="N20" i="1"/>
  <c r="M20" i="1"/>
  <c r="L20" i="1"/>
  <c r="K20" i="1"/>
  <c r="J20" i="1"/>
  <c r="P19" i="1"/>
  <c r="O19" i="1"/>
  <c r="N19" i="1"/>
  <c r="M19" i="1"/>
  <c r="L19" i="1"/>
  <c r="K19" i="1"/>
  <c r="J19" i="1"/>
  <c r="G11" i="1"/>
  <c r="F11" i="1"/>
  <c r="E11" i="1"/>
  <c r="C11" i="1"/>
  <c r="B11" i="1"/>
  <c r="N10" i="1"/>
  <c r="J10" i="1"/>
  <c r="N9" i="1"/>
  <c r="L9" i="1"/>
  <c r="J9" i="1"/>
  <c r="P23" i="1" l="1"/>
  <c r="L23" i="1"/>
  <c r="N23" i="1"/>
  <c r="K23" i="1"/>
  <c r="N11" i="1"/>
  <c r="L11" i="1"/>
  <c r="P23" i="2"/>
  <c r="N23" i="2"/>
  <c r="L23" i="2"/>
  <c r="N11" i="2"/>
  <c r="J23" i="2"/>
  <c r="M23" i="1"/>
  <c r="J11" i="1"/>
  <c r="O23" i="1"/>
  <c r="M23" i="2"/>
  <c r="O23" i="2"/>
  <c r="L11" i="2"/>
  <c r="J11" i="2"/>
  <c r="K23" i="2"/>
  <c r="J23" i="1"/>
</calcChain>
</file>

<file path=xl/sharedStrings.xml><?xml version="1.0" encoding="utf-8"?>
<sst xmlns="http://schemas.openxmlformats.org/spreadsheetml/2006/main" count="110" uniqueCount="73">
  <si>
    <t>PRESSUPOST D’INGRESSOS</t>
  </si>
  <si>
    <t>CAPÍTOL</t>
  </si>
  <si>
    <t>2020</t>
  </si>
  <si>
    <t>2019</t>
  </si>
  <si>
    <t>% DE REALITZACIÓ</t>
  </si>
  <si>
    <t>TAXES DE VARIACIÓ</t>
  </si>
  <si>
    <t>PREVISIONS TOTALS
(1)</t>
  </si>
  <si>
    <t>DRETS RECONEGUTS NETS
(2)</t>
  </si>
  <si>
    <t>DEVOLUCIONS D’INGRESSOS PAGADES
(3)</t>
  </si>
  <si>
    <t>RECAPTACIÓ LÍQUIDA
(4)</t>
  </si>
  <si>
    <t>PREVISIONS TOTALS
(5)</t>
  </si>
  <si>
    <t>DRETS RECONEGUTS NETS
(6)</t>
  </si>
  <si>
    <t>DEVOLUCIONS D’INGRESSOS PAGADES
(7)</t>
  </si>
  <si>
    <t>RECAPTACIÓ LÍQUIDA
(8)</t>
  </si>
  <si>
    <t>2/1</t>
  </si>
  <si>
    <t>4/2</t>
  </si>
  <si>
    <t>6/5</t>
  </si>
  <si>
    <t>8/6</t>
  </si>
  <si>
    <t>1/5</t>
  </si>
  <si>
    <t>2/6</t>
  </si>
  <si>
    <t>4/8</t>
  </si>
  <si>
    <t>4. TRANSFERÈNCIES CORRENTS</t>
  </si>
  <si>
    <t>7. TRANSFERÈNCIES DE CAPITAL</t>
  </si>
  <si>
    <t>Suma total ingressos</t>
  </si>
  <si>
    <t>PRESSUPOST DE DESPESES</t>
  </si>
  <si>
    <t>CRÈDITS DEFINITIUS
(1)</t>
  </si>
  <si>
    <t>DESPESES COMPROMESES
(2)</t>
  </si>
  <si>
    <t>OBLIGACIONS RECONEGUDES NETES
(3)</t>
  </si>
  <si>
    <t>PAGAMENTS REALITZATS
(4)</t>
  </si>
  <si>
    <t>CRÈDITS DEFINITIUS
(5)</t>
  </si>
  <si>
    <t>DESPESES COMPROMESES
(6)</t>
  </si>
  <si>
    <t>OBLIGACIONS RECONEGUDES NETES
(7)</t>
  </si>
  <si>
    <t>PAGAMENTS REALITZATS
(8)</t>
  </si>
  <si>
    <t>3/1</t>
  </si>
  <si>
    <t>4/3</t>
  </si>
  <si>
    <t>7/5</t>
  </si>
  <si>
    <t>8/7</t>
  </si>
  <si>
    <t>3/7</t>
  </si>
  <si>
    <t>1. DESPESES DE PERSONAL</t>
  </si>
  <si>
    <t>2. DESPESES EN BÉNS CORRENTS I SERVEIS</t>
  </si>
  <si>
    <t>6. INVERSIONS REALS</t>
  </si>
  <si>
    <t>Suma total despeses</t>
  </si>
  <si>
    <t>PRESUPUESTO DE INGRESOS</t>
  </si>
  <si>
    <t>CAPÍTULO</t>
  </si>
  <si>
    <t>% DE REALIZACIÓN</t>
  </si>
  <si>
    <t>TASAS DE VARIACIÓN</t>
  </si>
  <si>
    <t>PREVISIONES TOTALES
(1)</t>
  </si>
  <si>
    <t>DERECHOS RECONOCIDOS NETOS
(2)</t>
  </si>
  <si>
    <t>DEVOLUCIONES DE INGRESOS PAGADAS
(3)</t>
  </si>
  <si>
    <t>RECAUDACIÓN LÍQUIDA
(4)</t>
  </si>
  <si>
    <t>PREVISIONES TOTALES
(5)</t>
  </si>
  <si>
    <t>DERECHOS RECONOCIDOS NETOS
(6)</t>
  </si>
  <si>
    <t>DEVOLUCIONES DE INGRESOS PAGADAS
(7)</t>
  </si>
  <si>
    <t>RECAUDACIÓN LÍQUIDA
(8)</t>
  </si>
  <si>
    <t>4. TRANSFERENCIAS CORRIENTES</t>
  </si>
  <si>
    <t>7. TRANSFERENCIAS DE CAPITAL</t>
  </si>
  <si>
    <t>Suma total ingresos</t>
  </si>
  <si>
    <t>PRESUPUESTO DE GASTOS</t>
  </si>
  <si>
    <t>CRÉDITOS DEFINITIVOS
(1)</t>
  </si>
  <si>
    <t>GASTOS COMPROMETIDOS
(2)</t>
  </si>
  <si>
    <t>OBLIGACIONES RECONOCIDAS NETAS
(3)</t>
  </si>
  <si>
    <t>PAGOS REALIZADOS
(4)</t>
  </si>
  <si>
    <t>CRÉDITOS DEFINITIVOS
(5)</t>
  </si>
  <si>
    <t>GASTOS COMPROMETIDOS
(6)</t>
  </si>
  <si>
    <t>OBLIGACIONES RECONOCIDAS NETAS
(7)</t>
  </si>
  <si>
    <t>PAGOS REALIZADOS
(8)</t>
  </si>
  <si>
    <t>1. GASTOS DE PERSONAL</t>
  </si>
  <si>
    <t>2. GASTOS EN BIENES CORRIENTES Y SERVICIOS</t>
  </si>
  <si>
    <t>6. INVERSIONES REALES</t>
  </si>
  <si>
    <t>Suma total gastos</t>
  </si>
  <si>
    <t>ESTADO DE EJECUCIÓN PRESUPUESTARIA: DEL 1 DE ENERO AL 31 DE MARZO DE 2021</t>
  </si>
  <si>
    <t>2021</t>
  </si>
  <si>
    <t>ESTAT D’EXECUCIÓ PRESSUPOSTÀRIA: DEL 1 DE GENER AL 31 DE MARÇ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</si>
</sst>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&quot; &quot;%"/>
    <numFmt numFmtId="165" formatCode="0.000000%"/>
  </numFmts>
  <fonts count="28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sz val="24"/>
      <color rgb="FF000000"/>
      <name val="Liberation Sans1"/>
    </font>
    <font>
      <sz val="18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sz val="20"/>
      <color rgb="FF9D2235"/>
      <name val="Open Sans"/>
      <family val="2"/>
    </font>
    <font>
      <sz val="20"/>
      <color rgb="FF8D281E"/>
      <name val="Open Sans"/>
      <family val="2"/>
    </font>
    <font>
      <sz val="10"/>
      <color rgb="FF000000"/>
      <name val="Open Sans"/>
      <family val="2"/>
    </font>
    <font>
      <b/>
      <sz val="14"/>
      <color rgb="FF9D2235"/>
      <name val="Open Sans"/>
      <family val="2"/>
    </font>
    <font>
      <b/>
      <sz val="12"/>
      <color rgb="FF000000"/>
      <name val="Open Sans"/>
      <family val="2"/>
    </font>
    <font>
      <b/>
      <sz val="16"/>
      <color rgb="FF000000"/>
      <name val="Open Sans"/>
      <family val="2"/>
    </font>
    <font>
      <b/>
      <sz val="10"/>
      <color rgb="FF000000"/>
      <name val="Open Sans"/>
      <family val="2"/>
    </font>
    <font>
      <b/>
      <sz val="8"/>
      <color rgb="FF000000"/>
      <name val="Open Sans"/>
      <family val="2"/>
    </font>
    <font>
      <b/>
      <sz val="12"/>
      <color rgb="FF000000"/>
      <name val="Liberation Sans1"/>
    </font>
    <font>
      <sz val="8"/>
      <color rgb="FF000000"/>
      <name val="Arial1"/>
    </font>
    <font>
      <sz val="12"/>
      <color rgb="FF000000"/>
      <name val="Arial1"/>
    </font>
    <font>
      <b/>
      <sz val="11"/>
      <color rgb="FF000000"/>
      <name val="Liberation Sans1"/>
    </font>
    <font>
      <b/>
      <sz val="9"/>
      <color rgb="FF000000"/>
      <name val="Open Sans"/>
      <family val="2"/>
    </font>
    <font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EEEEEE"/>
        <bgColor rgb="FFEEEEEE"/>
      </patternFill>
    </fill>
    <fill>
      <patternFill patternType="solid">
        <fgColor rgb="FFD0CECE"/>
        <bgColor rgb="FFD0CECE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63">
    <xf numFmtId="0" fontId="0" fillId="0" borderId="0" xfId="0"/>
    <xf numFmtId="0" fontId="15" fillId="0" borderId="0" xfId="0" applyFont="1" applyFill="1"/>
    <xf numFmtId="0" fontId="16" fillId="0" borderId="0" xfId="0" applyFont="1" applyAlignment="1">
      <alignment wrapText="1"/>
    </xf>
    <xf numFmtId="0" fontId="16" fillId="0" borderId="0" xfId="0" applyFont="1"/>
    <xf numFmtId="0" fontId="10" fillId="0" borderId="0" xfId="0" applyFont="1"/>
    <xf numFmtId="49" fontId="20" fillId="0" borderId="3" xfId="0" applyNumberFormat="1" applyFont="1" applyFill="1" applyBorder="1" applyAlignment="1">
      <alignment horizontal="center" vertical="center" wrapText="1"/>
    </xf>
    <xf numFmtId="49" fontId="20" fillId="9" borderId="3" xfId="0" applyNumberFormat="1" applyFont="1" applyFill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49" fontId="21" fillId="10" borderId="3" xfId="0" applyNumberFormat="1" applyFont="1" applyFill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wrapText="1"/>
    </xf>
    <xf numFmtId="4" fontId="16" fillId="0" borderId="3" xfId="0" applyNumberFormat="1" applyFont="1" applyBorder="1" applyAlignment="1">
      <alignment horizontal="right"/>
    </xf>
    <xf numFmtId="9" fontId="16" fillId="0" borderId="3" xfId="0" applyNumberFormat="1" applyFont="1" applyBorder="1" applyAlignment="1">
      <alignment horizontal="right"/>
    </xf>
    <xf numFmtId="4" fontId="16" fillId="9" borderId="3" xfId="0" applyNumberFormat="1" applyFont="1" applyFill="1" applyBorder="1" applyAlignment="1">
      <alignment horizontal="right"/>
    </xf>
    <xf numFmtId="0" fontId="20" fillId="0" borderId="3" xfId="0" applyFont="1" applyBorder="1" applyAlignment="1">
      <alignment horizontal="right" wrapText="1"/>
    </xf>
    <xf numFmtId="4" fontId="20" fillId="0" borderId="3" xfId="0" applyNumberFormat="1" applyFont="1" applyBorder="1" applyAlignment="1">
      <alignment horizontal="right"/>
    </xf>
    <xf numFmtId="164" fontId="20" fillId="0" borderId="3" xfId="0" applyNumberFormat="1" applyFont="1" applyBorder="1" applyAlignment="1">
      <alignment horizontal="right"/>
    </xf>
    <xf numFmtId="9" fontId="20" fillId="0" borderId="3" xfId="0" applyNumberFormat="1" applyFont="1" applyBorder="1" applyAlignment="1">
      <alignment horizontal="right"/>
    </xf>
    <xf numFmtId="4" fontId="20" fillId="9" borderId="3" xfId="0" applyNumberFormat="1" applyFont="1" applyFill="1" applyBorder="1" applyAlignment="1">
      <alignment horizontal="right"/>
    </xf>
    <xf numFmtId="0" fontId="22" fillId="0" borderId="0" xfId="0" applyFont="1"/>
    <xf numFmtId="0" fontId="0" fillId="0" borderId="0" xfId="0" applyAlignment="1">
      <alignment wrapText="1"/>
    </xf>
    <xf numFmtId="16" fontId="0" fillId="0" borderId="0" xfId="0" applyNumberFormat="1"/>
    <xf numFmtId="16" fontId="23" fillId="0" borderId="0" xfId="0" applyNumberFormat="1" applyFont="1" applyAlignment="1">
      <alignment horizontal="right"/>
    </xf>
    <xf numFmtId="16" fontId="10" fillId="0" borderId="0" xfId="0" applyNumberFormat="1" applyFont="1"/>
    <xf numFmtId="16" fontId="24" fillId="0" borderId="0" xfId="0" applyNumberFormat="1" applyFont="1" applyAlignment="1">
      <alignment horizontal="right"/>
    </xf>
    <xf numFmtId="0" fontId="16" fillId="0" borderId="3" xfId="0" applyFont="1" applyBorder="1" applyAlignment="1">
      <alignment horizontal="left" vertical="center" wrapText="1"/>
    </xf>
    <xf numFmtId="4" fontId="16" fillId="0" borderId="3" xfId="0" applyNumberFormat="1" applyFont="1" applyBorder="1"/>
    <xf numFmtId="0" fontId="25" fillId="0" borderId="0" xfId="0" applyFont="1"/>
    <xf numFmtId="165" fontId="0" fillId="0" borderId="0" xfId="0" applyNumberFormat="1"/>
    <xf numFmtId="164" fontId="0" fillId="0" borderId="0" xfId="0" applyNumberFormat="1"/>
    <xf numFmtId="0" fontId="0" fillId="0" borderId="0" xfId="0" applyFill="1"/>
    <xf numFmtId="0" fontId="16" fillId="0" borderId="0" xfId="0" applyFont="1" applyFill="1"/>
    <xf numFmtId="0" fontId="17" fillId="0" borderId="0" xfId="0" applyFont="1"/>
    <xf numFmtId="0" fontId="10" fillId="0" borderId="0" xfId="0" applyFont="1" applyFill="1"/>
    <xf numFmtId="49" fontId="21" fillId="9" borderId="3" xfId="0" applyNumberFormat="1" applyFont="1" applyFill="1" applyBorder="1" applyAlignment="1">
      <alignment horizontal="center" vertical="center" wrapText="1"/>
    </xf>
    <xf numFmtId="0" fontId="16" fillId="0" borderId="3" xfId="0" applyFont="1" applyBorder="1"/>
    <xf numFmtId="0" fontId="20" fillId="0" borderId="3" xfId="0" applyFont="1" applyBorder="1" applyAlignment="1">
      <alignment horizontal="right"/>
    </xf>
    <xf numFmtId="0" fontId="22" fillId="0" borderId="0" xfId="0" applyFont="1" applyFill="1"/>
    <xf numFmtId="2" fontId="0" fillId="0" borderId="0" xfId="0" applyNumberFormat="1" applyFill="1"/>
    <xf numFmtId="16" fontId="0" fillId="0" borderId="0" xfId="0" applyNumberFormat="1" applyFill="1"/>
    <xf numFmtId="16" fontId="23" fillId="0" borderId="0" xfId="0" applyNumberFormat="1" applyFont="1" applyFill="1" applyAlignment="1">
      <alignment horizontal="right"/>
    </xf>
    <xf numFmtId="16" fontId="10" fillId="0" borderId="0" xfId="0" applyNumberFormat="1" applyFont="1" applyFill="1"/>
    <xf numFmtId="16" fontId="24" fillId="0" borderId="0" xfId="0" applyNumberFormat="1" applyFont="1" applyFill="1" applyAlignment="1">
      <alignment horizontal="right"/>
    </xf>
    <xf numFmtId="9" fontId="16" fillId="0" borderId="3" xfId="0" applyNumberFormat="1" applyFont="1" applyFill="1" applyBorder="1" applyAlignment="1">
      <alignment horizontal="right"/>
    </xf>
    <xf numFmtId="4" fontId="16" fillId="0" borderId="3" xfId="0" applyNumberFormat="1" applyFont="1" applyFill="1" applyBorder="1" applyAlignment="1">
      <alignment horizontal="right"/>
    </xf>
    <xf numFmtId="4" fontId="20" fillId="0" borderId="3" xfId="0" applyNumberFormat="1" applyFont="1" applyBorder="1"/>
    <xf numFmtId="9" fontId="20" fillId="0" borderId="3" xfId="0" applyNumberFormat="1" applyFont="1" applyFill="1" applyBorder="1" applyAlignment="1">
      <alignment horizontal="right"/>
    </xf>
    <xf numFmtId="4" fontId="20" fillId="0" borderId="3" xfId="0" applyNumberFormat="1" applyFont="1" applyFill="1" applyBorder="1" applyAlignment="1">
      <alignment horizontal="right"/>
    </xf>
    <xf numFmtId="0" fontId="25" fillId="0" borderId="0" xfId="0" applyFont="1" applyFill="1"/>
    <xf numFmtId="164" fontId="0" fillId="0" borderId="0" xfId="0" applyNumberFormat="1" applyFill="1"/>
    <xf numFmtId="4" fontId="0" fillId="0" borderId="0" xfId="0" applyNumberFormat="1"/>
    <xf numFmtId="4" fontId="27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center"/>
    </xf>
    <xf numFmtId="0" fontId="14" fillId="0" borderId="0" xfId="0" applyFont="1" applyFill="1" applyAlignment="1"/>
    <xf numFmtId="49" fontId="20" fillId="9" borderId="3" xfId="0" applyNumberFormat="1" applyFont="1" applyFill="1" applyBorder="1" applyAlignment="1">
      <alignment horizontal="center" vertical="center" wrapText="1"/>
    </xf>
    <xf numFmtId="49" fontId="20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7" fillId="0" borderId="2" xfId="0" applyFont="1" applyFill="1" applyBorder="1" applyAlignment="1">
      <alignment wrapText="1"/>
    </xf>
    <xf numFmtId="49" fontId="18" fillId="0" borderId="3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49" fontId="19" fillId="9" borderId="3" xfId="0" applyNumberFormat="1" applyFont="1" applyFill="1" applyBorder="1" applyAlignment="1">
      <alignment horizontal="center" vertical="center" wrapText="1"/>
    </xf>
    <xf numFmtId="49" fontId="26" fillId="0" borderId="3" xfId="0" applyNumberFormat="1" applyFont="1" applyFill="1" applyBorder="1" applyAlignment="1">
      <alignment horizontal="center" vertical="center" wrapText="1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workbookViewId="0">
      <selection activeCell="R23" sqref="R23"/>
    </sheetView>
  </sheetViews>
  <sheetFormatPr baseColWidth="10" defaultRowHeight="14.25"/>
  <cols>
    <col min="1" max="1" width="30" style="20" customWidth="1"/>
    <col min="2" max="6" width="11.75" customWidth="1"/>
    <col min="7" max="9" width="11.625" customWidth="1"/>
    <col min="10" max="10" width="8.5" customWidth="1"/>
    <col min="11" max="11" width="5.625" customWidth="1"/>
    <col min="12" max="12" width="6.125" customWidth="1"/>
    <col min="13" max="13" width="5.625" customWidth="1"/>
    <col min="14" max="14" width="5.75" customWidth="1"/>
    <col min="15" max="16" width="6.75" customWidth="1"/>
    <col min="17" max="1023" width="10.625" customWidth="1"/>
    <col min="1024" max="1024" width="11" customWidth="1"/>
  </cols>
  <sheetData>
    <row r="1" spans="1:16" s="1" customFormat="1" ht="30">
      <c r="A1" s="56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>
      <c r="A2"/>
    </row>
    <row r="3" spans="1:16">
      <c r="A3"/>
    </row>
    <row r="4" spans="1:16" ht="15.7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4" customFormat="1" ht="21">
      <c r="A5" s="57" t="s">
        <v>0</v>
      </c>
      <c r="B5" s="57"/>
      <c r="C5" s="57"/>
      <c r="D5" s="57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5">
      <c r="A6" s="58" t="s">
        <v>1</v>
      </c>
      <c r="B6" s="59" t="s">
        <v>71</v>
      </c>
      <c r="C6" s="59"/>
      <c r="D6" s="59"/>
      <c r="E6" s="59"/>
      <c r="F6" s="59" t="s">
        <v>2</v>
      </c>
      <c r="G6" s="59"/>
      <c r="H6" s="59"/>
      <c r="I6" s="59"/>
      <c r="J6" s="55" t="s">
        <v>4</v>
      </c>
      <c r="K6" s="55"/>
      <c r="L6" s="55"/>
      <c r="M6" s="55"/>
      <c r="N6" s="54" t="s">
        <v>5</v>
      </c>
      <c r="O6" s="54"/>
      <c r="P6" s="54"/>
    </row>
    <row r="7" spans="1:16" ht="15">
      <c r="A7" s="58"/>
      <c r="B7" s="59"/>
      <c r="C7" s="59"/>
      <c r="D7" s="59"/>
      <c r="E7" s="59"/>
      <c r="F7" s="59"/>
      <c r="G7" s="59"/>
      <c r="H7" s="59"/>
      <c r="I7" s="59"/>
      <c r="J7" s="55" t="s">
        <v>2</v>
      </c>
      <c r="K7" s="55"/>
      <c r="L7" s="55" t="s">
        <v>3</v>
      </c>
      <c r="M7" s="55"/>
      <c r="N7" s="54"/>
      <c r="O7" s="54"/>
      <c r="P7" s="54"/>
    </row>
    <row r="8" spans="1:16" ht="52.5" customHeight="1">
      <c r="A8" s="58"/>
      <c r="B8" s="7" t="s">
        <v>6</v>
      </c>
      <c r="C8" s="7" t="s">
        <v>7</v>
      </c>
      <c r="D8" s="7" t="s">
        <v>8</v>
      </c>
      <c r="E8" s="7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9" t="s">
        <v>15</v>
      </c>
      <c r="L8" s="9" t="s">
        <v>16</v>
      </c>
      <c r="M8" s="9" t="s">
        <v>17</v>
      </c>
      <c r="N8" s="6" t="s">
        <v>18</v>
      </c>
      <c r="O8" s="6" t="s">
        <v>19</v>
      </c>
      <c r="P8" s="6" t="s">
        <v>20</v>
      </c>
    </row>
    <row r="9" spans="1:16" s="4" customFormat="1" ht="16.5">
      <c r="A9" s="10" t="s">
        <v>21</v>
      </c>
      <c r="B9" s="11">
        <v>4224450</v>
      </c>
      <c r="C9" s="11">
        <v>0</v>
      </c>
      <c r="D9" s="11">
        <v>0</v>
      </c>
      <c r="E9" s="11">
        <v>0</v>
      </c>
      <c r="F9" s="11">
        <v>4227429.79</v>
      </c>
      <c r="G9" s="11">
        <v>0</v>
      </c>
      <c r="H9" s="11">
        <v>0</v>
      </c>
      <c r="I9" s="11">
        <v>0</v>
      </c>
      <c r="J9" s="12">
        <f>C9/B9</f>
        <v>0</v>
      </c>
      <c r="K9" s="12">
        <v>0</v>
      </c>
      <c r="L9" s="12">
        <f>G9/F9</f>
        <v>0</v>
      </c>
      <c r="M9" s="12">
        <v>0</v>
      </c>
      <c r="N9" s="13">
        <f>((B9/F9)-1)*100</f>
        <v>-7.0487036994648644E-2</v>
      </c>
      <c r="O9" s="13">
        <v>0</v>
      </c>
      <c r="P9" s="13">
        <v>0</v>
      </c>
    </row>
    <row r="10" spans="1:16" s="4" customFormat="1" ht="16.5">
      <c r="A10" s="10" t="s">
        <v>22</v>
      </c>
      <c r="B10" s="11">
        <v>199890</v>
      </c>
      <c r="C10" s="11">
        <v>0</v>
      </c>
      <c r="D10" s="11">
        <v>0</v>
      </c>
      <c r="E10" s="11">
        <v>0</v>
      </c>
      <c r="F10" s="11">
        <v>242445.95</v>
      </c>
      <c r="G10" s="11">
        <v>0</v>
      </c>
      <c r="H10" s="11">
        <v>0</v>
      </c>
      <c r="I10" s="11">
        <v>0</v>
      </c>
      <c r="J10" s="12">
        <f>C10/B10</f>
        <v>0</v>
      </c>
      <c r="K10" s="12">
        <v>0</v>
      </c>
      <c r="L10" s="12">
        <v>0</v>
      </c>
      <c r="M10" s="12">
        <v>0</v>
      </c>
      <c r="N10" s="13">
        <f>((B10/F10)-1)*100</f>
        <v>-17.552757635258498</v>
      </c>
      <c r="O10" s="13">
        <v>0</v>
      </c>
      <c r="P10" s="13">
        <v>0</v>
      </c>
    </row>
    <row r="11" spans="1:16" s="19" customFormat="1" ht="16.5">
      <c r="A11" s="14" t="s">
        <v>23</v>
      </c>
      <c r="B11" s="15">
        <f>SUM(B9:B10)</f>
        <v>4424340</v>
      </c>
      <c r="C11" s="15">
        <f>SUM(C9:C10)</f>
        <v>0</v>
      </c>
      <c r="D11" s="15">
        <v>0</v>
      </c>
      <c r="E11" s="15">
        <f>SUM(E9:E10)</f>
        <v>0</v>
      </c>
      <c r="F11" s="15">
        <f>SUM(F9:F10)</f>
        <v>4469875.74</v>
      </c>
      <c r="G11" s="15">
        <f>SUM(G9:G10)</f>
        <v>0</v>
      </c>
      <c r="H11" s="15">
        <v>0</v>
      </c>
      <c r="I11" s="15">
        <f>SUM(I9:I10)</f>
        <v>0</v>
      </c>
      <c r="J11" s="16">
        <f>C11/B11</f>
        <v>0</v>
      </c>
      <c r="K11" s="17">
        <v>0</v>
      </c>
      <c r="L11" s="17">
        <f>G11/F11</f>
        <v>0</v>
      </c>
      <c r="M11" s="17">
        <v>0</v>
      </c>
      <c r="N11" s="18">
        <f>((B11/F11)-1)*100</f>
        <v>-1.0187249634818762</v>
      </c>
      <c r="O11" s="18">
        <v>0</v>
      </c>
      <c r="P11" s="18">
        <v>0</v>
      </c>
    </row>
    <row r="14" spans="1:16">
      <c r="J14" s="21"/>
      <c r="K14" s="21"/>
      <c r="L14" s="21"/>
      <c r="M14" s="21"/>
      <c r="N14" s="21"/>
      <c r="O14" s="21"/>
      <c r="P14" s="22"/>
    </row>
    <row r="15" spans="1:16" s="4" customFormat="1" ht="21">
      <c r="A15" s="57" t="s">
        <v>24</v>
      </c>
      <c r="B15" s="57"/>
      <c r="C15" s="57"/>
      <c r="D15" s="57"/>
      <c r="J15" s="23"/>
      <c r="K15" s="23"/>
      <c r="L15" s="23"/>
      <c r="M15" s="23"/>
      <c r="N15" s="23"/>
      <c r="O15" s="23"/>
      <c r="P15" s="24"/>
    </row>
    <row r="16" spans="1:16" ht="15">
      <c r="A16" s="58" t="s">
        <v>1</v>
      </c>
      <c r="B16" s="59" t="s">
        <v>71</v>
      </c>
      <c r="C16" s="59"/>
      <c r="D16" s="59"/>
      <c r="E16" s="59"/>
      <c r="F16" s="59" t="s">
        <v>2</v>
      </c>
      <c r="G16" s="59"/>
      <c r="H16" s="59"/>
      <c r="I16" s="59"/>
      <c r="J16" s="55" t="s">
        <v>4</v>
      </c>
      <c r="K16" s="55"/>
      <c r="L16" s="55"/>
      <c r="M16" s="55"/>
      <c r="N16" s="54" t="s">
        <v>5</v>
      </c>
      <c r="O16" s="54"/>
      <c r="P16" s="54"/>
    </row>
    <row r="17" spans="1:16" ht="15">
      <c r="A17" s="58"/>
      <c r="B17" s="59"/>
      <c r="C17" s="59"/>
      <c r="D17" s="59"/>
      <c r="E17" s="59"/>
      <c r="F17" s="59"/>
      <c r="G17" s="59"/>
      <c r="H17" s="59"/>
      <c r="I17" s="59"/>
      <c r="J17" s="55" t="s">
        <v>2</v>
      </c>
      <c r="K17" s="55"/>
      <c r="L17" s="55" t="s">
        <v>3</v>
      </c>
      <c r="M17" s="55"/>
      <c r="N17" s="54"/>
      <c r="O17" s="54"/>
      <c r="P17" s="54"/>
    </row>
    <row r="18" spans="1:16" ht="53.25" customHeight="1">
      <c r="A18" s="58"/>
      <c r="B18" s="7" t="s">
        <v>25</v>
      </c>
      <c r="C18" s="7" t="s">
        <v>26</v>
      </c>
      <c r="D18" s="7" t="s">
        <v>27</v>
      </c>
      <c r="E18" s="7" t="s">
        <v>28</v>
      </c>
      <c r="F18" s="8" t="s">
        <v>29</v>
      </c>
      <c r="G18" s="8" t="s">
        <v>30</v>
      </c>
      <c r="H18" s="8" t="s">
        <v>31</v>
      </c>
      <c r="I18" s="8" t="s">
        <v>32</v>
      </c>
      <c r="J18" s="9" t="s">
        <v>33</v>
      </c>
      <c r="K18" s="9" t="s">
        <v>34</v>
      </c>
      <c r="L18" s="9" t="s">
        <v>35</v>
      </c>
      <c r="M18" s="9" t="s">
        <v>36</v>
      </c>
      <c r="N18" s="6" t="s">
        <v>18</v>
      </c>
      <c r="O18" s="6" t="s">
        <v>37</v>
      </c>
      <c r="P18" s="6" t="s">
        <v>20</v>
      </c>
    </row>
    <row r="19" spans="1:16" ht="15.75">
      <c r="A19" s="25" t="s">
        <v>38</v>
      </c>
      <c r="B19" s="26">
        <v>3505480</v>
      </c>
      <c r="C19" s="26">
        <v>2591174.35</v>
      </c>
      <c r="D19" s="26">
        <v>574802.94999999995</v>
      </c>
      <c r="E19" s="26">
        <v>574802.94999999995</v>
      </c>
      <c r="F19" s="26">
        <v>3456767.8</v>
      </c>
      <c r="G19" s="26">
        <v>2101568.2400000002</v>
      </c>
      <c r="H19" s="26">
        <v>479816.19</v>
      </c>
      <c r="I19" s="26">
        <v>479816.19</v>
      </c>
      <c r="J19" s="12">
        <f>D19/B19</f>
        <v>0.16397267991829934</v>
      </c>
      <c r="K19" s="12">
        <f>E19/D19</f>
        <v>1</v>
      </c>
      <c r="L19" s="12">
        <f>H19/F19</f>
        <v>0.13880486563199299</v>
      </c>
      <c r="M19" s="12">
        <f>I19/H19</f>
        <v>1</v>
      </c>
      <c r="N19" s="13">
        <f>((B19/F19)-1)*100</f>
        <v>1.4091834574483153</v>
      </c>
      <c r="O19" s="13">
        <f t="shared" ref="O19:P23" si="0">((D19/H19)-1)*100</f>
        <v>19.796489151397733</v>
      </c>
      <c r="P19" s="13">
        <f t="shared" si="0"/>
        <v>19.796489151397733</v>
      </c>
    </row>
    <row r="20" spans="1:16" ht="30">
      <c r="A20" s="25" t="s">
        <v>39</v>
      </c>
      <c r="B20" s="26">
        <v>704970</v>
      </c>
      <c r="C20" s="26">
        <v>301299.67</v>
      </c>
      <c r="D20" s="26">
        <v>48674.82</v>
      </c>
      <c r="E20" s="26">
        <v>48674.82</v>
      </c>
      <c r="F20" s="26">
        <v>770661.99</v>
      </c>
      <c r="G20" s="26">
        <v>323311.8</v>
      </c>
      <c r="H20" s="26">
        <v>51837.38</v>
      </c>
      <c r="I20" s="26">
        <v>51837.38</v>
      </c>
      <c r="J20" s="12">
        <f>D20/B20</f>
        <v>6.9045235967487975E-2</v>
      </c>
      <c r="K20" s="12">
        <f>E20/D20</f>
        <v>1</v>
      </c>
      <c r="L20" s="12">
        <f>H20/F20</f>
        <v>6.7263444509570267E-2</v>
      </c>
      <c r="M20" s="12">
        <f>I20/H20</f>
        <v>1</v>
      </c>
      <c r="N20" s="13">
        <f>((B20/F20)-1)*100</f>
        <v>-8.5240988724512015</v>
      </c>
      <c r="O20" s="13">
        <f t="shared" si="0"/>
        <v>-6.1009256254849209</v>
      </c>
      <c r="P20" s="13">
        <f t="shared" si="0"/>
        <v>-6.1009256254849209</v>
      </c>
    </row>
    <row r="21" spans="1:16" ht="15.75">
      <c r="A21" s="25" t="s">
        <v>40</v>
      </c>
      <c r="B21" s="26">
        <v>14000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12">
        <f>D21/B21</f>
        <v>0</v>
      </c>
      <c r="K21" s="12">
        <v>0</v>
      </c>
      <c r="L21" s="12">
        <v>0</v>
      </c>
      <c r="M21" s="12">
        <v>0</v>
      </c>
      <c r="N21" s="13">
        <v>0</v>
      </c>
      <c r="O21" s="13">
        <v>0</v>
      </c>
      <c r="P21" s="13">
        <v>0</v>
      </c>
    </row>
    <row r="22" spans="1:16" ht="15.75">
      <c r="A22" s="25" t="s">
        <v>40</v>
      </c>
      <c r="B22" s="26">
        <v>199890</v>
      </c>
      <c r="C22" s="26">
        <v>15256.94</v>
      </c>
      <c r="D22" s="26">
        <v>0</v>
      </c>
      <c r="E22" s="26">
        <v>0</v>
      </c>
      <c r="F22" s="26">
        <v>242445.95</v>
      </c>
      <c r="G22" s="26">
        <v>1498.6</v>
      </c>
      <c r="H22" s="26">
        <v>0</v>
      </c>
      <c r="I22" s="26">
        <v>0</v>
      </c>
      <c r="J22" s="12">
        <f>D22/B22</f>
        <v>0</v>
      </c>
      <c r="K22" s="12">
        <v>0</v>
      </c>
      <c r="L22" s="12">
        <f>H22/F22</f>
        <v>0</v>
      </c>
      <c r="M22" s="12">
        <v>0</v>
      </c>
      <c r="N22" s="13">
        <f>((B22/F22)-1)*100</f>
        <v>-17.552757635258498</v>
      </c>
      <c r="O22" s="13">
        <v>0</v>
      </c>
      <c r="P22" s="13">
        <v>0</v>
      </c>
    </row>
    <row r="23" spans="1:16" s="27" customFormat="1" ht="15.75">
      <c r="A23" s="14" t="s">
        <v>41</v>
      </c>
      <c r="B23" s="15">
        <f t="shared" ref="B23:I23" si="1">SUM(B19:B22)</f>
        <v>4424340</v>
      </c>
      <c r="C23" s="15">
        <f t="shared" si="1"/>
        <v>2907730.96</v>
      </c>
      <c r="D23" s="15">
        <f t="shared" si="1"/>
        <v>623477.7699999999</v>
      </c>
      <c r="E23" s="15">
        <f t="shared" si="1"/>
        <v>623477.7699999999</v>
      </c>
      <c r="F23" s="15">
        <f t="shared" si="1"/>
        <v>4469875.74</v>
      </c>
      <c r="G23" s="15">
        <f t="shared" si="1"/>
        <v>2426378.64</v>
      </c>
      <c r="H23" s="15">
        <f t="shared" si="1"/>
        <v>531653.56999999995</v>
      </c>
      <c r="I23" s="15">
        <f t="shared" si="1"/>
        <v>531653.56999999995</v>
      </c>
      <c r="J23" s="17">
        <f>D23/B23</f>
        <v>0.1409199496422065</v>
      </c>
      <c r="K23" s="17">
        <f>E23/D23</f>
        <v>1</v>
      </c>
      <c r="L23" s="17">
        <f>H23/F23</f>
        <v>0.11894146524976999</v>
      </c>
      <c r="M23" s="17">
        <f>I23/H23</f>
        <v>1</v>
      </c>
      <c r="N23" s="18">
        <f>((B23/F23)-1)*100</f>
        <v>-1.0187249634818762</v>
      </c>
      <c r="O23" s="18">
        <f t="shared" si="0"/>
        <v>17.271434855595903</v>
      </c>
      <c r="P23" s="18">
        <f t="shared" si="0"/>
        <v>17.271434855595903</v>
      </c>
    </row>
    <row r="24" spans="1:16" ht="15.7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>
      <c r="N25" s="28"/>
      <c r="O25" s="29"/>
      <c r="P25" s="29"/>
    </row>
  </sheetData>
  <mergeCells count="17">
    <mergeCell ref="J16:M16"/>
    <mergeCell ref="N16:P17"/>
    <mergeCell ref="J17:K17"/>
    <mergeCell ref="L17:M17"/>
    <mergeCell ref="A1:P1"/>
    <mergeCell ref="A5:D5"/>
    <mergeCell ref="A6:A8"/>
    <mergeCell ref="B6:E7"/>
    <mergeCell ref="F6:I7"/>
    <mergeCell ref="J6:M6"/>
    <mergeCell ref="N6:P7"/>
    <mergeCell ref="J7:K7"/>
    <mergeCell ref="L7:M7"/>
    <mergeCell ref="A15:D15"/>
    <mergeCell ref="A16:A18"/>
    <mergeCell ref="B16:E17"/>
    <mergeCell ref="F16:I17"/>
  </mergeCells>
  <pageMargins left="0.39370078740157505" right="0.39370078740157505" top="1.378346456692914" bottom="0.78740157480315009" header="0.39370078740157505" footer="0.39370078740157505"/>
  <pageSetup paperSize="0" scale="77" fitToWidth="0" fitToHeight="0" pageOrder="overThenDown" orientation="landscape" useFirstPageNumber="1" horizontalDpi="0" verticalDpi="0" copies="0"/>
  <headerFooter alignWithMargins="0"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3"/>
  <sheetViews>
    <sheetView tabSelected="1" workbookViewId="0">
      <selection activeCell="I11" sqref="I11"/>
    </sheetView>
  </sheetViews>
  <sheetFormatPr baseColWidth="10" defaultRowHeight="14.25"/>
  <cols>
    <col min="1" max="1" width="38.75" style="20" customWidth="1"/>
    <col min="2" max="2" width="19.25" customWidth="1"/>
    <col min="3" max="3" width="18.25" customWidth="1"/>
    <col min="4" max="4" width="17.875" customWidth="1"/>
    <col min="5" max="5" width="17.375" customWidth="1"/>
    <col min="6" max="6" width="19.875" customWidth="1"/>
    <col min="7" max="7" width="18.625" customWidth="1"/>
    <col min="8" max="8" width="17.5" customWidth="1"/>
    <col min="9" max="9" width="18.625" customWidth="1"/>
    <col min="10" max="10" width="7.5" style="30" customWidth="1"/>
    <col min="11" max="11" width="7.125" style="30" bestFit="1" customWidth="1"/>
    <col min="12" max="12" width="6.5" style="30" customWidth="1"/>
    <col min="13" max="13" width="7.25" style="30" customWidth="1"/>
    <col min="14" max="14" width="8.25" style="30" customWidth="1"/>
    <col min="15" max="15" width="7.875" style="30" customWidth="1"/>
    <col min="16" max="16" width="7.125" style="30" customWidth="1"/>
    <col min="17" max="1023" width="9.625" customWidth="1"/>
    <col min="1024" max="1024" width="11" customWidth="1"/>
  </cols>
  <sheetData>
    <row r="1" spans="1:17" s="1" customFormat="1" ht="30">
      <c r="A1" s="60" t="s">
        <v>70</v>
      </c>
      <c r="B1" s="60"/>
      <c r="C1" s="60"/>
      <c r="D1" s="60"/>
      <c r="E1" s="60"/>
      <c r="F1" s="60"/>
      <c r="G1" s="60"/>
      <c r="H1" s="60"/>
      <c r="I1" s="60"/>
      <c r="J1" s="53"/>
      <c r="K1" s="53"/>
      <c r="L1" s="53"/>
      <c r="M1" s="53"/>
      <c r="N1" s="53"/>
      <c r="O1" s="53"/>
      <c r="P1" s="53"/>
    </row>
    <row r="2" spans="1:17">
      <c r="A2"/>
    </row>
    <row r="3" spans="1:17">
      <c r="A3"/>
      <c r="Q3" s="30"/>
    </row>
    <row r="4" spans="1:17" ht="15.75">
      <c r="A4" s="2"/>
      <c r="B4" s="3"/>
      <c r="C4" s="3"/>
      <c r="D4" s="3"/>
      <c r="E4" s="3"/>
      <c r="F4" s="3"/>
      <c r="G4" s="3"/>
      <c r="H4" s="3"/>
      <c r="I4" s="3"/>
      <c r="J4" s="31"/>
      <c r="K4" s="31"/>
      <c r="L4" s="31"/>
      <c r="M4" s="31"/>
      <c r="N4" s="31"/>
      <c r="O4" s="31"/>
      <c r="P4" s="31"/>
      <c r="Q4" s="30"/>
    </row>
    <row r="5" spans="1:17" s="4" customFormat="1" ht="21">
      <c r="A5" s="32" t="s">
        <v>42</v>
      </c>
      <c r="B5" s="3"/>
      <c r="C5" s="3"/>
      <c r="D5" s="3"/>
      <c r="E5" s="3"/>
      <c r="F5" s="3"/>
      <c r="G5" s="3"/>
      <c r="H5" s="3"/>
      <c r="I5" s="3"/>
      <c r="J5" s="31"/>
      <c r="K5" s="31"/>
      <c r="L5" s="31"/>
      <c r="M5" s="31"/>
      <c r="N5" s="31"/>
      <c r="O5" s="31"/>
      <c r="P5" s="31"/>
      <c r="Q5" s="33"/>
    </row>
    <row r="6" spans="1:17">
      <c r="A6" s="58" t="s">
        <v>43</v>
      </c>
      <c r="B6" s="59" t="s">
        <v>71</v>
      </c>
      <c r="C6" s="59"/>
      <c r="D6" s="59"/>
      <c r="E6" s="59"/>
      <c r="F6" s="61" t="s">
        <v>2</v>
      </c>
      <c r="G6" s="61"/>
      <c r="H6" s="61"/>
      <c r="I6" s="61"/>
      <c r="J6" s="62" t="s">
        <v>44</v>
      </c>
      <c r="K6" s="62"/>
      <c r="L6" s="62"/>
      <c r="M6" s="62"/>
      <c r="N6" s="62" t="s">
        <v>45</v>
      </c>
      <c r="O6" s="62"/>
      <c r="P6" s="62"/>
      <c r="Q6" s="30"/>
    </row>
    <row r="7" spans="1:17">
      <c r="A7" s="58"/>
      <c r="B7" s="59"/>
      <c r="C7" s="59"/>
      <c r="D7" s="59"/>
      <c r="E7" s="59"/>
      <c r="F7" s="61"/>
      <c r="G7" s="61"/>
      <c r="H7" s="61"/>
      <c r="I7" s="61"/>
      <c r="J7" s="62" t="s">
        <v>2</v>
      </c>
      <c r="K7" s="62"/>
      <c r="L7" s="62" t="s">
        <v>3</v>
      </c>
      <c r="M7" s="62"/>
      <c r="N7" s="62"/>
      <c r="O7" s="62"/>
      <c r="P7" s="62"/>
      <c r="Q7" s="30"/>
    </row>
    <row r="8" spans="1:17" ht="39.75" customHeight="1">
      <c r="A8" s="58"/>
      <c r="B8" s="7" t="s">
        <v>46</v>
      </c>
      <c r="C8" s="7" t="s">
        <v>47</v>
      </c>
      <c r="D8" s="7" t="s">
        <v>48</v>
      </c>
      <c r="E8" s="7" t="s">
        <v>49</v>
      </c>
      <c r="F8" s="34" t="s">
        <v>50</v>
      </c>
      <c r="G8" s="34" t="s">
        <v>51</v>
      </c>
      <c r="H8" s="34" t="s">
        <v>52</v>
      </c>
      <c r="I8" s="34" t="s">
        <v>53</v>
      </c>
      <c r="J8" s="5" t="s">
        <v>14</v>
      </c>
      <c r="K8" s="5" t="s">
        <v>15</v>
      </c>
      <c r="L8" s="5" t="s">
        <v>16</v>
      </c>
      <c r="M8" s="5" t="s">
        <v>17</v>
      </c>
      <c r="N8" s="5" t="s">
        <v>18</v>
      </c>
      <c r="O8" s="5" t="s">
        <v>19</v>
      </c>
      <c r="P8" s="5" t="s">
        <v>20</v>
      </c>
      <c r="Q8" s="30"/>
    </row>
    <row r="9" spans="1:17" s="4" customFormat="1" ht="16.5">
      <c r="A9" s="35" t="s">
        <v>54</v>
      </c>
      <c r="B9" s="11">
        <v>4224450</v>
      </c>
      <c r="C9" s="11">
        <v>0</v>
      </c>
      <c r="D9" s="11">
        <v>0</v>
      </c>
      <c r="E9" s="11">
        <v>0</v>
      </c>
      <c r="F9" s="11">
        <v>4227429.79</v>
      </c>
      <c r="G9" s="11">
        <v>0</v>
      </c>
      <c r="H9" s="11">
        <v>0</v>
      </c>
      <c r="I9" s="11">
        <v>0</v>
      </c>
      <c r="J9" s="12">
        <f>C9/B9</f>
        <v>0</v>
      </c>
      <c r="K9" s="12">
        <v>0</v>
      </c>
      <c r="L9" s="12">
        <f>G9/F9</f>
        <v>0</v>
      </c>
      <c r="M9" s="12">
        <v>0</v>
      </c>
      <c r="N9" s="13">
        <f>((B9/F9)-1)*100</f>
        <v>-7.0487036994648644E-2</v>
      </c>
      <c r="O9" s="13">
        <v>0</v>
      </c>
      <c r="P9" s="13">
        <v>0</v>
      </c>
      <c r="Q9" s="33"/>
    </row>
    <row r="10" spans="1:17" s="4" customFormat="1" ht="16.5">
      <c r="A10" s="35" t="s">
        <v>55</v>
      </c>
      <c r="B10" s="11">
        <v>199890</v>
      </c>
      <c r="C10" s="11">
        <v>0</v>
      </c>
      <c r="D10" s="11">
        <v>0</v>
      </c>
      <c r="E10" s="11">
        <v>0</v>
      </c>
      <c r="F10" s="11">
        <v>242445.95</v>
      </c>
      <c r="G10" s="11">
        <v>0</v>
      </c>
      <c r="H10" s="11">
        <v>0</v>
      </c>
      <c r="I10" s="11">
        <v>0</v>
      </c>
      <c r="J10" s="12">
        <f>C10/B10</f>
        <v>0</v>
      </c>
      <c r="K10" s="12">
        <v>0</v>
      </c>
      <c r="L10" s="12">
        <f>G10/F10</f>
        <v>0</v>
      </c>
      <c r="M10" s="12">
        <v>0</v>
      </c>
      <c r="N10" s="13">
        <f>((B10/F10)-1)*100</f>
        <v>-17.552757635258498</v>
      </c>
      <c r="O10" s="13">
        <v>0</v>
      </c>
      <c r="P10" s="13">
        <v>0</v>
      </c>
      <c r="Q10" s="33"/>
    </row>
    <row r="11" spans="1:17" s="19" customFormat="1" ht="16.5">
      <c r="A11" s="36" t="s">
        <v>56</v>
      </c>
      <c r="B11" s="15">
        <f t="shared" ref="B11:G11" si="0">SUM(B9:B10)</f>
        <v>4424340</v>
      </c>
      <c r="C11" s="15">
        <f t="shared" si="0"/>
        <v>0</v>
      </c>
      <c r="D11" s="15">
        <f t="shared" si="0"/>
        <v>0</v>
      </c>
      <c r="E11" s="15">
        <f t="shared" si="0"/>
        <v>0</v>
      </c>
      <c r="F11" s="15">
        <f t="shared" si="0"/>
        <v>4469875.74</v>
      </c>
      <c r="G11" s="15">
        <f t="shared" si="0"/>
        <v>0</v>
      </c>
      <c r="H11" s="15">
        <v>0</v>
      </c>
      <c r="I11" s="15">
        <f>SUM(I9:I10)</f>
        <v>0</v>
      </c>
      <c r="J11" s="16">
        <f>C11/B11</f>
        <v>0</v>
      </c>
      <c r="K11" s="17">
        <v>0</v>
      </c>
      <c r="L11" s="17">
        <f>G11/F11</f>
        <v>0</v>
      </c>
      <c r="M11" s="17">
        <v>0</v>
      </c>
      <c r="N11" s="18">
        <f>((B11/F11)-1)*100</f>
        <v>-1.0187249634818762</v>
      </c>
      <c r="O11" s="18">
        <v>0</v>
      </c>
      <c r="P11" s="18">
        <v>0</v>
      </c>
      <c r="Q11" s="37"/>
    </row>
    <row r="12" spans="1:17">
      <c r="J12" s="38"/>
      <c r="Q12" s="30"/>
    </row>
    <row r="13" spans="1:17">
      <c r="Q13" s="30"/>
    </row>
    <row r="14" spans="1:17">
      <c r="J14" s="39"/>
      <c r="K14" s="39"/>
      <c r="L14" s="39"/>
      <c r="M14" s="39"/>
      <c r="N14" s="39"/>
      <c r="O14" s="39"/>
      <c r="P14" s="40"/>
      <c r="Q14" s="30"/>
    </row>
    <row r="15" spans="1:17" s="4" customFormat="1" ht="21">
      <c r="A15" s="32" t="s">
        <v>57</v>
      </c>
      <c r="J15" s="41"/>
      <c r="K15" s="41"/>
      <c r="L15" s="41"/>
      <c r="M15" s="41"/>
      <c r="N15" s="41"/>
      <c r="O15" s="41"/>
      <c r="P15" s="42"/>
      <c r="Q15" s="33"/>
    </row>
    <row r="16" spans="1:17">
      <c r="A16" s="58" t="s">
        <v>43</v>
      </c>
      <c r="B16" s="59" t="s">
        <v>71</v>
      </c>
      <c r="C16" s="59"/>
      <c r="D16" s="59"/>
      <c r="E16" s="59"/>
      <c r="F16" s="61" t="s">
        <v>2</v>
      </c>
      <c r="G16" s="61"/>
      <c r="H16" s="61"/>
      <c r="I16" s="61"/>
      <c r="J16" s="62" t="s">
        <v>44</v>
      </c>
      <c r="K16" s="62"/>
      <c r="L16" s="62"/>
      <c r="M16" s="62"/>
      <c r="N16" s="62" t="s">
        <v>45</v>
      </c>
      <c r="O16" s="62"/>
      <c r="P16" s="62"/>
      <c r="Q16" s="30"/>
    </row>
    <row r="17" spans="1:17">
      <c r="A17" s="58"/>
      <c r="B17" s="59"/>
      <c r="C17" s="59"/>
      <c r="D17" s="59"/>
      <c r="E17" s="59"/>
      <c r="F17" s="61"/>
      <c r="G17" s="61"/>
      <c r="H17" s="61"/>
      <c r="I17" s="61"/>
      <c r="J17" s="62" t="s">
        <v>2</v>
      </c>
      <c r="K17" s="62"/>
      <c r="L17" s="62" t="s">
        <v>3</v>
      </c>
      <c r="M17" s="62"/>
      <c r="N17" s="62"/>
      <c r="O17" s="62"/>
      <c r="P17" s="62"/>
      <c r="Q17" s="30"/>
    </row>
    <row r="18" spans="1:17" ht="45.75" customHeight="1">
      <c r="A18" s="58"/>
      <c r="B18" s="7" t="s">
        <v>58</v>
      </c>
      <c r="C18" s="7" t="s">
        <v>59</v>
      </c>
      <c r="D18" s="7" t="s">
        <v>60</v>
      </c>
      <c r="E18" s="7" t="s">
        <v>61</v>
      </c>
      <c r="F18" s="34" t="s">
        <v>62</v>
      </c>
      <c r="G18" s="34" t="s">
        <v>63</v>
      </c>
      <c r="H18" s="34" t="s">
        <v>64</v>
      </c>
      <c r="I18" s="34" t="s">
        <v>65</v>
      </c>
      <c r="J18" s="5" t="s">
        <v>33</v>
      </c>
      <c r="K18" s="5" t="s">
        <v>34</v>
      </c>
      <c r="L18" s="5" t="s">
        <v>35</v>
      </c>
      <c r="M18" s="5" t="s">
        <v>36</v>
      </c>
      <c r="N18" s="5" t="s">
        <v>18</v>
      </c>
      <c r="O18" s="5" t="s">
        <v>37</v>
      </c>
      <c r="P18" s="5" t="s">
        <v>20</v>
      </c>
      <c r="Q18" s="30"/>
    </row>
    <row r="19" spans="1:17" ht="15.75">
      <c r="A19" s="35" t="s">
        <v>66</v>
      </c>
      <c r="B19" s="26">
        <v>3505480</v>
      </c>
      <c r="C19" s="26">
        <v>2591174.35</v>
      </c>
      <c r="D19" s="26">
        <v>574802.94999999995</v>
      </c>
      <c r="E19" s="26">
        <v>574802.94999999995</v>
      </c>
      <c r="F19" s="26">
        <v>3456767.8</v>
      </c>
      <c r="G19" s="26">
        <v>2101568.2400000002</v>
      </c>
      <c r="H19" s="26">
        <v>479816.19</v>
      </c>
      <c r="I19" s="26">
        <v>479816.19</v>
      </c>
      <c r="J19" s="43">
        <f>D19/B19</f>
        <v>0.16397267991829934</v>
      </c>
      <c r="K19" s="43">
        <f>E19/D19</f>
        <v>1</v>
      </c>
      <c r="L19" s="43">
        <f>H19/F19</f>
        <v>0.13880486563199299</v>
      </c>
      <c r="M19" s="43">
        <f>I19/H19</f>
        <v>1</v>
      </c>
      <c r="N19" s="44">
        <f>((B19/F19)-1)*100</f>
        <v>1.4091834574483153</v>
      </c>
      <c r="O19" s="44">
        <f t="shared" ref="O19:P23" si="1">((D19/H19)-1)*100</f>
        <v>19.796489151397733</v>
      </c>
      <c r="P19" s="44">
        <f t="shared" si="1"/>
        <v>19.796489151397733</v>
      </c>
      <c r="Q19" s="30"/>
    </row>
    <row r="20" spans="1:17" ht="15.75">
      <c r="A20" s="35" t="s">
        <v>67</v>
      </c>
      <c r="B20" s="26">
        <v>704970</v>
      </c>
      <c r="C20" s="26">
        <v>301299.67</v>
      </c>
      <c r="D20" s="26">
        <v>48674.82</v>
      </c>
      <c r="E20" s="26">
        <v>48674.82</v>
      </c>
      <c r="F20" s="26">
        <v>770661.99</v>
      </c>
      <c r="G20" s="26">
        <v>323311.8</v>
      </c>
      <c r="H20" s="26">
        <v>51837.38</v>
      </c>
      <c r="I20" s="26">
        <v>51837.38</v>
      </c>
      <c r="J20" s="43">
        <f>D20/B20</f>
        <v>6.9045235967487975E-2</v>
      </c>
      <c r="K20" s="43">
        <f>E20/D20</f>
        <v>1</v>
      </c>
      <c r="L20" s="43">
        <f>H20/F20</f>
        <v>6.7263444509570267E-2</v>
      </c>
      <c r="M20" s="43">
        <f>I20/H20</f>
        <v>1</v>
      </c>
      <c r="N20" s="44">
        <f>((B20/F20)-1)*100</f>
        <v>-8.5240988724512015</v>
      </c>
      <c r="O20" s="44">
        <f t="shared" si="1"/>
        <v>-6.1009256254849209</v>
      </c>
      <c r="P20" s="44">
        <f t="shared" si="1"/>
        <v>-6.1009256254849209</v>
      </c>
      <c r="Q20" s="30"/>
    </row>
    <row r="21" spans="1:17" ht="15.75">
      <c r="A21" s="35" t="s">
        <v>54</v>
      </c>
      <c r="B21" s="26">
        <v>14000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43">
        <f>D21/B21</f>
        <v>0</v>
      </c>
      <c r="K21" s="43">
        <v>0</v>
      </c>
      <c r="L21" s="43">
        <v>0</v>
      </c>
      <c r="M21" s="43">
        <v>0</v>
      </c>
      <c r="N21" s="44">
        <v>0</v>
      </c>
      <c r="O21" s="44">
        <v>0</v>
      </c>
      <c r="P21" s="44">
        <v>0</v>
      </c>
      <c r="Q21" s="30"/>
    </row>
    <row r="22" spans="1:17" ht="15.75">
      <c r="A22" s="35" t="s">
        <v>68</v>
      </c>
      <c r="B22" s="26">
        <v>199890</v>
      </c>
      <c r="C22" s="26">
        <v>15256.94</v>
      </c>
      <c r="D22" s="26">
        <v>0</v>
      </c>
      <c r="E22" s="26">
        <v>0</v>
      </c>
      <c r="F22" s="26">
        <v>242445.95</v>
      </c>
      <c r="G22" s="26">
        <v>1498.6</v>
      </c>
      <c r="H22" s="26">
        <v>0</v>
      </c>
      <c r="I22" s="26">
        <v>0</v>
      </c>
      <c r="J22" s="43">
        <f>D22/B22</f>
        <v>0</v>
      </c>
      <c r="K22" s="43">
        <v>0</v>
      </c>
      <c r="L22" s="43">
        <f>H22/F22</f>
        <v>0</v>
      </c>
      <c r="M22" s="43">
        <v>0</v>
      </c>
      <c r="N22" s="44">
        <f>((B22/F22)-1)*100</f>
        <v>-17.552757635258498</v>
      </c>
      <c r="O22" s="44">
        <v>0</v>
      </c>
      <c r="P22" s="44">
        <v>0</v>
      </c>
      <c r="Q22" s="30"/>
    </row>
    <row r="23" spans="1:17" s="27" customFormat="1" ht="15.75">
      <c r="A23" s="36" t="s">
        <v>69</v>
      </c>
      <c r="B23" s="45">
        <f t="shared" ref="B23:I23" si="2">SUM(B19:B22)</f>
        <v>4424340</v>
      </c>
      <c r="C23" s="45">
        <f t="shared" si="2"/>
        <v>2907730.96</v>
      </c>
      <c r="D23" s="45">
        <f t="shared" si="2"/>
        <v>623477.7699999999</v>
      </c>
      <c r="E23" s="45">
        <f t="shared" si="2"/>
        <v>623477.7699999999</v>
      </c>
      <c r="F23" s="45">
        <f t="shared" si="2"/>
        <v>4469875.74</v>
      </c>
      <c r="G23" s="45">
        <f t="shared" si="2"/>
        <v>2426378.64</v>
      </c>
      <c r="H23" s="45">
        <f t="shared" si="2"/>
        <v>531653.56999999995</v>
      </c>
      <c r="I23" s="45">
        <f t="shared" si="2"/>
        <v>531653.56999999995</v>
      </c>
      <c r="J23" s="46">
        <f>D23/B23</f>
        <v>0.1409199496422065</v>
      </c>
      <c r="K23" s="46">
        <f>E23/D23</f>
        <v>1</v>
      </c>
      <c r="L23" s="46">
        <f>H23/F23</f>
        <v>0.11894146524976999</v>
      </c>
      <c r="M23" s="46">
        <f>I23/H23</f>
        <v>1</v>
      </c>
      <c r="N23" s="47">
        <f>((B23/F23)-1)*100</f>
        <v>-1.0187249634818762</v>
      </c>
      <c r="O23" s="47">
        <f t="shared" si="1"/>
        <v>17.271434855595903</v>
      </c>
      <c r="P23" s="47">
        <f t="shared" si="1"/>
        <v>17.271434855595903</v>
      </c>
      <c r="Q23" s="48"/>
    </row>
    <row r="24" spans="1:17" ht="15.75">
      <c r="A24" s="2"/>
      <c r="B24" s="3"/>
      <c r="C24" s="3"/>
      <c r="D24" s="3"/>
      <c r="E24" s="3"/>
      <c r="F24" s="3"/>
      <c r="G24" s="3"/>
      <c r="H24" s="3"/>
      <c r="I24" s="3"/>
      <c r="J24" s="31"/>
      <c r="K24" s="31"/>
      <c r="L24" s="31"/>
      <c r="M24" s="31"/>
      <c r="N24" s="31"/>
      <c r="O24" s="31"/>
      <c r="P24" s="31"/>
      <c r="Q24" s="30"/>
    </row>
    <row r="25" spans="1:17">
      <c r="Q25" s="30"/>
    </row>
    <row r="26" spans="1:17">
      <c r="Q26" s="30"/>
    </row>
    <row r="27" spans="1:17">
      <c r="L27" s="49"/>
      <c r="Q27" s="30"/>
    </row>
    <row r="28" spans="1:17">
      <c r="Q28" s="30"/>
    </row>
    <row r="29" spans="1:17">
      <c r="B29" s="50"/>
      <c r="C29" s="50"/>
      <c r="D29" s="50"/>
      <c r="E29" s="50"/>
      <c r="Q29" s="30"/>
    </row>
    <row r="30" spans="1:17">
      <c r="B30" s="50"/>
      <c r="C30" s="50"/>
      <c r="D30" s="50"/>
      <c r="E30" s="50"/>
      <c r="Q30" s="30"/>
    </row>
    <row r="31" spans="1:17" ht="15">
      <c r="B31" s="51"/>
      <c r="C31" s="52"/>
      <c r="D31" s="50"/>
      <c r="E31" s="50"/>
    </row>
    <row r="32" spans="1:17">
      <c r="B32" s="50"/>
      <c r="C32" s="50"/>
      <c r="D32" s="50"/>
      <c r="E32" s="50"/>
    </row>
    <row r="33" spans="2:5">
      <c r="B33" s="50"/>
      <c r="C33" s="50"/>
      <c r="D33" s="50"/>
      <c r="E33" s="50"/>
    </row>
  </sheetData>
  <mergeCells count="15">
    <mergeCell ref="N6:P7"/>
    <mergeCell ref="J7:K7"/>
    <mergeCell ref="L7:M7"/>
    <mergeCell ref="A16:A18"/>
    <mergeCell ref="B16:E17"/>
    <mergeCell ref="F16:I17"/>
    <mergeCell ref="J16:M16"/>
    <mergeCell ref="N16:P17"/>
    <mergeCell ref="J17:K17"/>
    <mergeCell ref="L17:M17"/>
    <mergeCell ref="A1:I1"/>
    <mergeCell ref="A6:A8"/>
    <mergeCell ref="B6:E7"/>
    <mergeCell ref="F6:I7"/>
    <mergeCell ref="J6:M6"/>
  </mergeCells>
  <pageMargins left="0.39370078740157505" right="0.39370078740157505" top="1.378346456692914" bottom="0.78740157480315009" header="0.39370078740157505" footer="0.39370078740157505"/>
  <pageSetup paperSize="9" scale="77" fitToWidth="0" fitToHeight="0" pageOrder="overThenDown" orientation="landscape" useFirstPageNumber="1" r:id="rId1"/>
  <headerFooter alignWithMargins="0">
    <oddHeader>&amp;C&amp;A</oddHeader>
    <oddFooter>&amp;CPágina &amp;P</oddFooter>
  </headerFooter>
  <ignoredErrors>
    <ignoredError sqref="B6 B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ESTAT_EXECUCIÓ_PRESSUPOSTÀRIA_a</vt:lpstr>
      <vt:lpstr>ESTADO_EJECUCIÓN_PRESUPUESTARIA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2021-05-13T08:40:05Z</dcterms:created>
  <dcterms:modified xsi:type="dcterms:W3CDTF">2021-05-13T08:40:51Z</dcterms:modified>
</cp:coreProperties>
</file>