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C9DE1178-8E57-46B0-A2C4-2B73DA8ABE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_3T_Contractes_NO_menors" sheetId="7" r:id="rId1"/>
    <sheet name="2022_3T_Contratos_NO_menores_C" sheetId="2" r:id="rId2"/>
    <sheet name="2022_3T Prorrogas" sheetId="4" r:id="rId3"/>
  </sheets>
  <definedNames>
    <definedName name="_Hlk73716992" localSheetId="2">'2022_3T Prorrogas'!#REF!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  <c r="U9" i="7"/>
  <c r="V9" i="7"/>
  <c r="T9" i="7"/>
  <c r="M9" i="7"/>
  <c r="K9" i="7"/>
  <c r="L9" i="7"/>
  <c r="J9" i="7"/>
  <c r="U8" i="7"/>
  <c r="V8" i="7" s="1"/>
  <c r="W8" i="7" s="1"/>
  <c r="Q8" i="7"/>
  <c r="K8" i="7"/>
  <c r="L8" i="7" s="1"/>
  <c r="U7" i="7"/>
  <c r="V7" i="7" s="1"/>
  <c r="W7" i="7" s="1"/>
  <c r="Q7" i="7"/>
  <c r="L7" i="7"/>
  <c r="K7" i="7"/>
  <c r="U9" i="2"/>
  <c r="V9" i="2"/>
  <c r="T9" i="2"/>
  <c r="M9" i="2"/>
  <c r="K9" i="2"/>
  <c r="L9" i="2"/>
  <c r="J9" i="2"/>
  <c r="U7" i="2"/>
  <c r="V7" i="2" s="1"/>
  <c r="Q7" i="2"/>
  <c r="K7" i="2"/>
  <c r="L7" i="2" s="1"/>
  <c r="U8" i="2"/>
  <c r="V8" i="2" s="1"/>
  <c r="Q8" i="2"/>
  <c r="K8" i="2"/>
  <c r="L8" i="2" s="1"/>
  <c r="M8" i="4"/>
  <c r="L8" i="4"/>
  <c r="N7" i="4"/>
  <c r="W8" i="2" l="1"/>
  <c r="W7" i="2"/>
  <c r="U6" i="7"/>
  <c r="V6" i="7" s="1"/>
  <c r="W6" i="7" s="1"/>
  <c r="Q6" i="7"/>
  <c r="U5" i="7"/>
  <c r="V5" i="7" s="1"/>
  <c r="W5" i="7" s="1"/>
  <c r="Q5" i="7"/>
  <c r="U4" i="7"/>
  <c r="V4" i="7" s="1"/>
  <c r="Q4" i="7"/>
  <c r="K6" i="7"/>
  <c r="L6" i="7" s="1"/>
  <c r="K5" i="7"/>
  <c r="L5" i="7" s="1"/>
  <c r="K4" i="7"/>
  <c r="L4" i="7" s="1"/>
  <c r="U5" i="2"/>
  <c r="V5" i="2" s="1"/>
  <c r="U6" i="2"/>
  <c r="V6" i="2" s="1"/>
  <c r="U4" i="2"/>
  <c r="V4" i="2" s="1"/>
  <c r="W4" i="2" s="1"/>
  <c r="Q5" i="2"/>
  <c r="Q6" i="2"/>
  <c r="Q4" i="2"/>
  <c r="K4" i="2"/>
  <c r="L4" i="2" s="1"/>
  <c r="K5" i="2"/>
  <c r="L5" i="2" s="1"/>
  <c r="K6" i="2"/>
  <c r="L6" i="2" s="1"/>
  <c r="N5" i="4"/>
  <c r="N8" i="4" s="1"/>
  <c r="W4" i="7" l="1"/>
  <c r="W5" i="2"/>
  <c r="W6" i="2"/>
  <c r="W9" i="2" l="1"/>
  <c r="W9" i="7"/>
</calcChain>
</file>

<file path=xl/sharedStrings.xml><?xml version="1.0" encoding="utf-8"?>
<sst xmlns="http://schemas.openxmlformats.org/spreadsheetml/2006/main" count="256" uniqueCount="179">
  <si>
    <t>OBJECTE</t>
  </si>
  <si>
    <t>CAPÍTOL</t>
  </si>
  <si>
    <t>IVA</t>
  </si>
  <si>
    <t>AM</t>
  </si>
  <si>
    <t>SU</t>
  </si>
  <si>
    <t>1 A</t>
  </si>
  <si>
    <t>V</t>
  </si>
  <si>
    <t>A95758389</t>
  </si>
  <si>
    <t>IBERDROLA CLIENTES, S.A.U.</t>
  </si>
  <si>
    <t>PAS</t>
  </si>
  <si>
    <t>SE</t>
  </si>
  <si>
    <t>PA: procediment obert</t>
  </si>
  <si>
    <t>PAS: procediment obert simplificat</t>
  </si>
  <si>
    <t>PR: privat</t>
  </si>
  <si>
    <t>SE: servei</t>
  </si>
  <si>
    <t>SU: subministrament</t>
  </si>
  <si>
    <t>MX: mixt</t>
  </si>
  <si>
    <t>D: dies</t>
  </si>
  <si>
    <t>S: setmanes</t>
  </si>
  <si>
    <t>M: mesos</t>
  </si>
  <si>
    <t>A: anys</t>
  </si>
  <si>
    <t>V: vigent</t>
  </si>
  <si>
    <t>F: extingit per execució o per haver sigut resolt</t>
  </si>
  <si>
    <t>DT: desert</t>
  </si>
  <si>
    <t>DS: desistiment</t>
  </si>
  <si>
    <t>T: en tramitació</t>
  </si>
  <si>
    <t>EXPEDIENTE</t>
  </si>
  <si>
    <t>PROCEDIMIENTO</t>
  </si>
  <si>
    <t>TIPO CONTRATO</t>
  </si>
  <si>
    <t>OBJETO</t>
  </si>
  <si>
    <t>CAPITULO</t>
  </si>
  <si>
    <t>DURACIÓN</t>
  </si>
  <si>
    <t>POSIBLE PRORROGA</t>
  </si>
  <si>
    <r>
      <t xml:space="preserve">PRESUPUESTO BASE LICITACIÓN sin </t>
    </r>
    <r>
      <rPr>
        <sz val="11"/>
        <color rgb="FFFFFFFF"/>
        <rFont val="Calibri"/>
        <family val="2"/>
      </rPr>
      <t>IVA</t>
    </r>
  </si>
  <si>
    <t>PRESUPUESTO BASE LICITACIÓN
(PBL) con IVA (Art. 100 LCSP)</t>
  </si>
  <si>
    <t>VALOR ESTIMADO sin IVA (Art. 101 LCSP)</t>
  </si>
  <si>
    <t>PUBLICIDAD</t>
  </si>
  <si>
    <t>N.º. LICITADORES/ N.º INVITADOS AL PROCEDIMIENTO DE CONTRATACIÓN</t>
  </si>
  <si>
    <t>N.º LICITADORES EXCLUIDOS</t>
  </si>
  <si>
    <t>% LICITADORES EXCLUIDOS SOBRE EL TOTAL</t>
  </si>
  <si>
    <t>NIF/CIF ADJUDICATARIO</t>
  </si>
  <si>
    <t>NOMBRE ADJUDICATARIO</t>
  </si>
  <si>
    <t>IMPORTE ADJUDICACIÓN
(SIN IVA)</t>
  </si>
  <si>
    <t>PRECIO Art. 102 (importe de adjudicación,
Con IVA)</t>
  </si>
  <si>
    <t>% BAJA</t>
  </si>
  <si>
    <t>FECHA RESOLUCIÓN:
-ADJUDICACIÓN
-DESISTIMIENTO
-DESIERTO</t>
  </si>
  <si>
    <t>FECHA
FORMALIZACIÓN
CONTRATO</t>
  </si>
  <si>
    <t>NO</t>
  </si>
  <si>
    <t>Perfil Contratante</t>
  </si>
  <si>
    <t>Servicio de soporte y mantenimiento evolutivo y correctivo de la plataforma Globaleaks para la Agencia de Prevención y Lucha contra el Fraude y la Corrupción de la Comunitat Valenciana</t>
  </si>
  <si>
    <t>2A</t>
  </si>
  <si>
    <t>1A</t>
  </si>
  <si>
    <t>TOTALES</t>
  </si>
  <si>
    <t>PROCEDIMIENTO:</t>
  </si>
  <si>
    <t>PA: procedimiento abierto</t>
  </si>
  <si>
    <t>PAS: procedimiento abierto simplificado</t>
  </si>
  <si>
    <t>AM: basado en Acuerdo Marco</t>
  </si>
  <si>
    <t>R: restringido</t>
  </si>
  <si>
    <t>TIPO DE CONTRATO:</t>
  </si>
  <si>
    <t>PR: privado</t>
  </si>
  <si>
    <t>SE: servicio</t>
  </si>
  <si>
    <t>SU: suministro</t>
  </si>
  <si>
    <t>MX: mixto</t>
  </si>
  <si>
    <t>DURACIÓN:</t>
  </si>
  <si>
    <t>D: días</t>
  </si>
  <si>
    <t>S: semanas</t>
  </si>
  <si>
    <t>M: meses</t>
  </si>
  <si>
    <t>A: años</t>
  </si>
  <si>
    <t>ESTADO:</t>
  </si>
  <si>
    <t>V: vigente</t>
  </si>
  <si>
    <t>F: extinguido por ejecución o por haber sido resuelto</t>
  </si>
  <si>
    <t>DT: desierto</t>
  </si>
  <si>
    <t>DS: desistimiento</t>
  </si>
  <si>
    <t>T: en tramitación</t>
  </si>
  <si>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</si>
  <si>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</si>
  <si>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PREU ADJUDICACIÓ CONTRACTE</t>
  </si>
  <si>
    <t>ADJUDICATARI</t>
  </si>
  <si>
    <t>Import
Sense IVA</t>
  </si>
  <si>
    <t>Preu contracte</t>
  </si>
  <si>
    <t>NIF/CIF</t>
  </si>
  <si>
    <t>NOM / RAÓ SOCIAL</t>
  </si>
  <si>
    <t>12M</t>
  </si>
  <si>
    <t>Servicio de limpieza y de recogida y reposición de contenedores higiénicos en la sede de la Agencia</t>
  </si>
  <si>
    <t>Servei de neteja i de recollida i reposició de contenidors higiènics a la seu de l'Agència</t>
  </si>
  <si>
    <t>DATA RESOLUCIÓ</t>
  </si>
  <si>
    <t>Nº RESOLUCIÓ</t>
  </si>
  <si>
    <t>DATA INICI PRORROGA</t>
  </si>
  <si>
    <t>DURACIÓ PRORROGA</t>
  </si>
  <si>
    <t>PRORROGA NUMERO / PRÒRROGUES POSSIBLES</t>
  </si>
  <si>
    <t>MINUSVAL-EIL, S.L.</t>
  </si>
  <si>
    <t>B96441035</t>
  </si>
  <si>
    <t>Servei de suport i manteniment evolutiu i correctiu de la plataforma Globaleaks per a l'Agència de Prevenció i Lluita contra el Frau i la Corrupció de la Comunitat Valenciana</t>
  </si>
  <si>
    <t>Perfil contractant</t>
  </si>
  <si>
    <t>No necesario
(art. 153.1 i 36.3 LCSP)</t>
  </si>
  <si>
    <t>AM: basat en Acord marc</t>
  </si>
  <si>
    <t>R: restringit</t>
  </si>
  <si>
    <t>TOTALS</t>
  </si>
  <si>
    <t>EXPEDIENT</t>
  </si>
  <si>
    <t>PROCEDIMENT</t>
  </si>
  <si>
    <t>TIPUS CONTRACTE</t>
  </si>
  <si>
    <t>CAP</t>
  </si>
  <si>
    <t>DURACIÓ</t>
  </si>
  <si>
    <t>POSSIBLE PRORROGA</t>
  </si>
  <si>
    <t>PRESSUPOST BASE LICITACIÓ sense IVA</t>
  </si>
  <si>
    <t>PRESSUPOST BASE LICITACIÓ
(PBL) amb IVA (Art. 100 LCSP)</t>
  </si>
  <si>
    <t>VALOR ESTIMAT sense IVA (Art. 101 LCSP)</t>
  </si>
  <si>
    <t>PUBLICITAT</t>
  </si>
  <si>
    <t>N.º. LICITADORS/ N.º CONVIDATS Al PROCEDIMENT DE CONTRACTACIÓ</t>
  </si>
  <si>
    <t>N.º LICITADORS EXCLOSOS</t>
  </si>
  <si>
    <t>% LICITADORS EXCLOSOS SOBRE EL TOTAL</t>
  </si>
  <si>
    <t>NIF/CIF ADJUDICATARI</t>
  </si>
  <si>
    <t>NOM ADJUDICATARI</t>
  </si>
  <si>
    <t>IMPORTE ADJUDICACIÓ
(SENSE IVA)</t>
  </si>
  <si>
    <t>DATA RESOLUCIÓ:
-ADJUDICACIÓ
-DESISTIMENT
-DESIERTO</t>
  </si>
  <si>
    <t>DATA
FORMALITZACIÓ
CONTRACTE</t>
  </si>
  <si>
    <t xml:space="preserve">V </t>
  </si>
  <si>
    <t>Perfil contratante</t>
  </si>
  <si>
    <t>PROCEDIMENT:</t>
  </si>
  <si>
    <t>TIPUS DE CONTRACTE:</t>
  </si>
  <si>
    <t>DURACIÓ:</t>
  </si>
  <si>
    <t>ESTAT:</t>
  </si>
  <si>
    <t>DATA FINAL PRORROGA</t>
  </si>
  <si>
    <t>2021/F13_01/000007</t>
  </si>
  <si>
    <t>IT09495830961</t>
  </si>
  <si>
    <t>WISTLEBLOWING SOLUTIONS I.S. S.R.L.</t>
  </si>
  <si>
    <t>Aceptación adjudicación 04/03/2022 (art.159.6.g. LCSP)</t>
  </si>
  <si>
    <t>2022/F08_01/000001</t>
  </si>
  <si>
    <t>2021/F13_01/000008</t>
  </si>
  <si>
    <t>Suministro de energía eléctrica para la sede de la Agencia de Prevención y Lucha contra el Fraude y la Corrupción de la Comunitat Valenciana</t>
  </si>
  <si>
    <t>Servicio de Agencia de Viajes para la Agencia de Prevención y Lucha contra el Fraude y la Corrupción de la Comunitat Valenciana</t>
  </si>
  <si>
    <t>B83782284</t>
  </si>
  <si>
    <t>VIAJABIEN, S.L.</t>
  </si>
  <si>
    <t>Aceptación adjudicación 05/04/2022 (art.159.6.g. LCSP)</t>
  </si>
  <si>
    <t>Subministrament d'energia elèctrica per a la seu de l'Agència de Prevenció i Lluita contra el Frau i la Corrupció de la Comunitat Valenciana</t>
  </si>
  <si>
    <t>Servei d'Agència de Viatges per a l'Agència de Prevenció i Lluita contra el Frau i la Corrupció de la Comunitat Valenciana</t>
  </si>
  <si>
    <t>2022/F12_01/000001</t>
  </si>
  <si>
    <t>01/06/2022</t>
  </si>
  <si>
    <t>31/05/2023</t>
  </si>
  <si>
    <t>Segunda / Dos</t>
  </si>
  <si>
    <t>220/2022</t>
  </si>
  <si>
    <t>2022/F13_01/000001</t>
  </si>
  <si>
    <t>Servicio de Prevención Ajeno, en las especialidades de seguridad en el trabajo, ergonomía y psicosociología aplicada, higiene industrial, así como la vigilancia de la salud</t>
  </si>
  <si>
    <t>Servei de Prevenció Alié, en les especialitats de seguretat en el treball, ergonomia i psicosociologia aplicada, higiene industrial, així com la vigilància de la salut</t>
  </si>
  <si>
    <t>306/2022</t>
  </si>
  <si>
    <t>24/06/2022</t>
  </si>
  <si>
    <t>23/06/2023</t>
  </si>
  <si>
    <t>B97754915</t>
  </si>
  <si>
    <t>UNIMAT PREVENCIÓN, S.L.</t>
  </si>
  <si>
    <t>Primera / Dos</t>
  </si>
  <si>
    <t>2021/F14_01/000001</t>
  </si>
  <si>
    <t>PR</t>
  </si>
  <si>
    <t>Arrendamiento de un inmueble en la ciudad de València, que constituya la sede de la Agencia de Prevención y Lucha contra el Fraude y la Corrupción de la Comunitat Valenciana</t>
  </si>
  <si>
    <t>5A</t>
  </si>
  <si>
    <t>PA</t>
  </si>
  <si>
    <t>B97220578</t>
  </si>
  <si>
    <t>ARQUILAB, S.L.</t>
  </si>
  <si>
    <t>2021/F12_01/000004</t>
  </si>
  <si>
    <t>Suministro de licencia para el uso de una aplicación informática para la gestión de la contabilidad e inventario incluidos los servicios de implantación, mantenimiento y formación a los usuarios</t>
  </si>
  <si>
    <t>B41632332</t>
  </si>
  <si>
    <t>AYTOS SOLUCIONES INFORMÁTICAS, S.L.U.</t>
  </si>
  <si>
    <t>Arrendament d'un immoble a la ciutat de València, que constituïsca la seu de l'Agència de Prevenció i Lluita contra el Frau i la Corrupció de la Comunitat Valenciana</t>
  </si>
  <si>
    <t>Subministrament de llicència per a l'ús d'una aplicació informàtica per a la gestió de la comptabilitat i inventari inclosos els serveis d'implantació, manteniment i formació als usuaris</t>
  </si>
  <si>
    <t>MX</t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</si>
  <si>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PRORROGUES CONTRACTES de l’1/01/2022 al 31/09/2022</t>
    </r>
  </si>
  <si>
    <t>2022/F15_01/000001</t>
  </si>
  <si>
    <t>Servicio de asesoramiento, representación y defensa en juicio de la Agencia</t>
  </si>
  <si>
    <t>Servei d'assessorament, representació i defensa en judici de l'Agència</t>
  </si>
  <si>
    <t>ESTAT DEL CONTRACTE
(a 31/09/2022)
V (vigent)
F (extingit per execució)
D (desert)</t>
  </si>
  <si>
    <t>677/2022</t>
  </si>
  <si>
    <t>01/12/2022</t>
  </si>
  <si>
    <t>30/11/2023</t>
  </si>
  <si>
    <t>13761421S</t>
  </si>
  <si>
    <t>LLAMAZARES CAMY, TERESA</t>
  </si>
  <si>
    <t>Segunda / Cuatro</t>
  </si>
  <si>
    <r>
      <rPr>
        <sz val="11"/>
        <color rgb="FF000000"/>
        <rFont val="Calibri"/>
        <family val="2"/>
      </rPr>
      <t xml:space="preserve">PROCEDIMIENTOS DE CONTRATACIÓN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cumplimiento del artículo 9.1.a) de la Ley 2/2015, de 2 de abril, de la Generalitat, de Transparencia, Buen Gobierno y Participación Ciudadana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CONTRATOS del 01/01/2022 al 31/09/2022</t>
    </r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</si>
  <si>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l'article 9.1.a) de la Llei 2/2015, de 2 d'abril,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CONTRACTES del 01/01/2022 al 31/09/2022</t>
    </r>
  </si>
  <si>
    <t>ESTAT
(a 31/09/2022)</t>
  </si>
  <si>
    <t>ESTADO
(a 31/09/2022)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</si>
</sst>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 &quot;%"/>
    <numFmt numFmtId="165" formatCode="[$-403]dd/mm/yyyy"/>
    <numFmt numFmtId="166" formatCode="[$-403]General"/>
    <numFmt numFmtId="167" formatCode="#,##0.00&quot;    &quot;;#,##0.00&quot;    &quot;;&quot;-&quot;#&quot;    &quot;;&quot; &quot;@&quot; &quot;"/>
    <numFmt numFmtId="168" formatCode="#,##0.00&quot; &quot;;&quot;(&quot;#,##0.00&quot;)&quot;;&quot;-&quot;#&quot; &quot;;&quot; &quot;@&quot; &quot;"/>
  </numFmts>
  <fonts count="4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  <family val="2"/>
    </font>
    <font>
      <b/>
      <sz val="12"/>
      <color rgb="FFFFFFFF"/>
      <name val="Arial"/>
      <family val="2"/>
    </font>
    <font>
      <sz val="9"/>
      <color rgb="FF000000"/>
      <name val="Calibri"/>
      <family val="2"/>
    </font>
    <font>
      <sz val="1"/>
      <color rgb="FF000000"/>
      <name val="Open Sans"/>
      <family val="2"/>
    </font>
    <font>
      <b/>
      <sz val="10"/>
      <color rgb="FF000000"/>
      <name val="Open Sans1"/>
    </font>
    <font>
      <sz val="11"/>
      <color rgb="FFFFFFFF"/>
      <name val="Calibri"/>
      <family val="2"/>
    </font>
    <font>
      <sz val="9"/>
      <color rgb="FF000000"/>
      <name val="Arial"/>
      <family val="2"/>
    </font>
    <font>
      <sz val="10"/>
      <color rgb="FF9D2235"/>
      <name val="Arial"/>
      <family val="2"/>
    </font>
    <font>
      <b/>
      <sz val="10"/>
      <color rgb="FF9D2235"/>
      <name val="Arial"/>
      <family val="2"/>
    </font>
    <font>
      <sz val="10"/>
      <color rgb="FF000000"/>
      <name val="Open Sans1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Open Sans1"/>
    </font>
    <font>
      <b/>
      <sz val="8"/>
      <color rgb="FFFFFFFF"/>
      <name val="Open Sans"/>
      <family val="2"/>
    </font>
    <font>
      <sz val="9"/>
      <color rgb="FFFFFFFF"/>
      <name val="Calibri"/>
      <family val="2"/>
    </font>
    <font>
      <sz val="1"/>
      <color rgb="FFFFFFFF"/>
      <name val="Open Sans"/>
      <family val="2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8"/>
      <name val="Liberation Sans"/>
      <family val="2"/>
    </font>
    <font>
      <sz val="8"/>
      <name val="Arial"/>
      <family val="2"/>
    </font>
    <font>
      <sz val="11"/>
      <color rgb="FF000000"/>
      <name val="Liberation Sans"/>
      <family val="2"/>
    </font>
    <font>
      <sz val="11"/>
      <name val="Liberation Sans"/>
      <family val="2"/>
    </font>
    <font>
      <b/>
      <sz val="8"/>
      <color rgb="FF000000"/>
      <name val="Arial"/>
      <family val="2"/>
    </font>
    <font>
      <b/>
      <sz val="9"/>
      <color rgb="FF000000"/>
      <name val="Arial-BoldMT"/>
    </font>
    <font>
      <b/>
      <sz val="7"/>
      <color rgb="FFFFFFFF"/>
      <name val="Arial"/>
      <family val="2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3300"/>
      </left>
      <right style="thin">
        <color rgb="FF000000"/>
      </right>
      <top style="thin">
        <color rgb="FF0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9D2235"/>
      </bottom>
      <diagonal/>
    </border>
    <border>
      <left/>
      <right/>
      <top style="thin">
        <color rgb="FFC00000"/>
      </top>
      <bottom style="thin">
        <color rgb="FF9D2235"/>
      </bottom>
      <diagonal/>
    </border>
    <border>
      <left/>
      <right/>
      <top/>
      <bottom style="thin">
        <color rgb="FFBF00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9D2235"/>
      </right>
      <top style="thin">
        <color rgb="FF9D2235"/>
      </top>
      <bottom style="thin">
        <color rgb="FFBF004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00000"/>
      </left>
      <right/>
      <top/>
      <bottom style="thin">
        <color rgb="FFBF0041"/>
      </bottom>
      <diagonal/>
    </border>
  </borders>
  <cellStyleXfs count="23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7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8" fontId="1" fillId="0" borderId="0" applyFont="0" applyBorder="0" applyProtection="0"/>
    <xf numFmtId="0" fontId="13" fillId="0" borderId="0" applyNumberFormat="0" applyBorder="0" applyProtection="0"/>
    <xf numFmtId="0" fontId="14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0" fillId="0" borderId="0"/>
    <xf numFmtId="0" fontId="45" fillId="0" borderId="0" applyNumberFormat="0" applyFill="0" applyBorder="0" applyAlignment="0" applyProtection="0"/>
  </cellStyleXfs>
  <cellXfs count="167">
    <xf numFmtId="0" fontId="0" fillId="0" borderId="0" xfId="0"/>
    <xf numFmtId="0" fontId="22" fillId="0" borderId="6" xfId="0" applyFont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166" fontId="22" fillId="10" borderId="8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4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 wrapText="1"/>
    </xf>
    <xf numFmtId="164" fontId="22" fillId="10" borderId="8" xfId="0" applyNumberFormat="1" applyFont="1" applyFill="1" applyBorder="1" applyAlignment="1">
      <alignment horizontal="center" vertical="center" wrapText="1"/>
    </xf>
    <xf numFmtId="14" fontId="22" fillId="10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4" borderId="9" xfId="0" applyFont="1" applyFill="1" applyBorder="1"/>
    <xf numFmtId="0" fontId="24" fillId="4" borderId="9" xfId="0" applyFont="1" applyFill="1" applyBorder="1" applyAlignment="1">
      <alignment horizontal="right" wrapText="1"/>
    </xf>
    <xf numFmtId="0" fontId="23" fillId="4" borderId="9" xfId="0" applyFont="1" applyFill="1" applyBorder="1" applyAlignment="1">
      <alignment wrapText="1"/>
    </xf>
    <xf numFmtId="4" fontId="24" fillId="4" borderId="9" xfId="0" applyNumberFormat="1" applyFont="1" applyFill="1" applyBorder="1" applyAlignment="1">
      <alignment horizontal="center"/>
    </xf>
    <xf numFmtId="4" fontId="23" fillId="4" borderId="9" xfId="0" applyNumberFormat="1" applyFont="1" applyFill="1" applyBorder="1"/>
    <xf numFmtId="2" fontId="23" fillId="4" borderId="9" xfId="0" applyNumberFormat="1" applyFont="1" applyFill="1" applyBorder="1"/>
    <xf numFmtId="0" fontId="13" fillId="4" borderId="0" xfId="0" applyFont="1" applyFill="1"/>
    <xf numFmtId="0" fontId="25" fillId="10" borderId="0" xfId="0" applyFont="1" applyFill="1"/>
    <xf numFmtId="0" fontId="25" fillId="10" borderId="0" xfId="0" applyFont="1" applyFill="1" applyAlignment="1">
      <alignment wrapText="1"/>
    </xf>
    <xf numFmtId="4" fontId="25" fillId="10" borderId="0" xfId="0" applyNumberFormat="1" applyFont="1" applyFill="1"/>
    <xf numFmtId="0" fontId="25" fillId="10" borderId="0" xfId="0" applyFont="1" applyFill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19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textRotation="90" wrapText="1"/>
    </xf>
    <xf numFmtId="4" fontId="29" fillId="9" borderId="5" xfId="0" applyNumberFormat="1" applyFont="1" applyFill="1" applyBorder="1" applyAlignment="1">
      <alignment horizontal="center" vertical="center" textRotation="90" wrapText="1"/>
    </xf>
    <xf numFmtId="4" fontId="29" fillId="9" borderId="4" xfId="0" applyNumberFormat="1" applyFont="1" applyFill="1" applyBorder="1" applyAlignment="1">
      <alignment horizontal="center" vertical="center" textRotation="90" wrapText="1"/>
    </xf>
    <xf numFmtId="49" fontId="29" fillId="9" borderId="5" xfId="0" applyNumberFormat="1" applyFont="1" applyFill="1" applyBorder="1" applyAlignment="1">
      <alignment horizontal="center" vertical="center" textRotation="90" wrapText="1"/>
    </xf>
    <xf numFmtId="49" fontId="29" fillId="9" borderId="4" xfId="0" applyNumberFormat="1" applyFont="1" applyFill="1" applyBorder="1" applyAlignment="1">
      <alignment horizontal="center" vertical="center" textRotation="90" wrapText="1"/>
    </xf>
    <xf numFmtId="14" fontId="29" fillId="9" borderId="4" xfId="0" applyNumberFormat="1" applyFont="1" applyFill="1" applyBorder="1" applyAlignment="1">
      <alignment horizontal="center" vertical="center" textRotation="90" wrapText="1"/>
    </xf>
    <xf numFmtId="0" fontId="28" fillId="0" borderId="0" xfId="0" applyFont="1"/>
    <xf numFmtId="0" fontId="13" fillId="0" borderId="0" xfId="0" applyFont="1"/>
    <xf numFmtId="165" fontId="22" fillId="10" borderId="11" xfId="0" applyNumberFormat="1" applyFont="1" applyFill="1" applyBorder="1" applyAlignment="1">
      <alignment horizontal="center" vertical="center" wrapText="1"/>
    </xf>
    <xf numFmtId="165" fontId="22" fillId="10" borderId="8" xfId="0" applyNumberFormat="1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/>
    </xf>
    <xf numFmtId="14" fontId="23" fillId="4" borderId="15" xfId="0" applyNumberFormat="1" applyFont="1" applyFill="1" applyBorder="1" applyAlignment="1">
      <alignment horizontal="center"/>
    </xf>
    <xf numFmtId="4" fontId="13" fillId="4" borderId="0" xfId="0" applyNumberFormat="1" applyFont="1" applyFill="1"/>
    <xf numFmtId="0" fontId="25" fillId="10" borderId="0" xfId="0" applyFont="1" applyFill="1" applyAlignment="1">
      <alignment horizontal="center" vertical="center"/>
    </xf>
    <xf numFmtId="2" fontId="25" fillId="10" borderId="0" xfId="0" applyNumberFormat="1" applyFont="1" applyFill="1"/>
    <xf numFmtId="4" fontId="25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5" fillId="10" borderId="0" xfId="0" applyFont="1" applyFill="1" applyAlignment="1">
      <alignment horizontal="center"/>
    </xf>
    <xf numFmtId="0" fontId="30" fillId="10" borderId="0" xfId="0" applyFont="1" applyFill="1"/>
    <xf numFmtId="14" fontId="25" fillId="1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40" fillId="0" borderId="0" xfId="21"/>
    <xf numFmtId="0" fontId="31" fillId="0" borderId="16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 textRotation="90"/>
    </xf>
    <xf numFmtId="0" fontId="31" fillId="0" borderId="1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/>
    </xf>
    <xf numFmtId="0" fontId="31" fillId="0" borderId="1" xfId="21" applyFont="1" applyBorder="1" applyAlignment="1">
      <alignment vertical="center" wrapText="1"/>
    </xf>
    <xf numFmtId="14" fontId="31" fillId="0" borderId="1" xfId="21" applyNumberFormat="1" applyFont="1" applyBorder="1" applyAlignment="1">
      <alignment horizontal="center" vertical="center" textRotation="90"/>
    </xf>
    <xf numFmtId="0" fontId="33" fillId="0" borderId="0" xfId="21" applyFont="1" applyAlignment="1">
      <alignment vertical="center"/>
    </xf>
    <xf numFmtId="0" fontId="34" fillId="0" borderId="0" xfId="21" applyFont="1"/>
    <xf numFmtId="0" fontId="26" fillId="0" borderId="0" xfId="21" applyFont="1" applyAlignment="1">
      <alignment wrapText="1"/>
    </xf>
    <xf numFmtId="0" fontId="40" fillId="0" borderId="0" xfId="21" applyAlignment="1">
      <alignment wrapText="1"/>
    </xf>
    <xf numFmtId="0" fontId="27" fillId="9" borderId="23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wrapText="1"/>
    </xf>
    <xf numFmtId="0" fontId="38" fillId="0" borderId="24" xfId="21" applyFont="1" applyBorder="1" applyAlignment="1">
      <alignment horizontal="center" vertical="center" wrapText="1"/>
    </xf>
    <xf numFmtId="166" fontId="39" fillId="0" borderId="10" xfId="21" applyNumberFormat="1" applyFont="1" applyBorder="1" applyAlignment="1">
      <alignment horizontal="center" vertical="center" wrapText="1" readingOrder="1"/>
    </xf>
    <xf numFmtId="49" fontId="39" fillId="0" borderId="10" xfId="21" applyNumberFormat="1" applyFont="1" applyBorder="1" applyAlignment="1">
      <alignment horizontal="center" vertical="center" wrapText="1"/>
    </xf>
    <xf numFmtId="4" fontId="39" fillId="0" borderId="10" xfId="21" applyNumberFormat="1" applyFont="1" applyBorder="1" applyAlignment="1">
      <alignment horizontal="center" vertical="center" wrapText="1"/>
    </xf>
    <xf numFmtId="0" fontId="39" fillId="0" borderId="10" xfId="21" applyFont="1" applyBorder="1" applyAlignment="1">
      <alignment horizontal="center" vertical="center" wrapText="1"/>
    </xf>
    <xf numFmtId="14" fontId="39" fillId="0" borderId="10" xfId="21" applyNumberFormat="1" applyFont="1" applyBorder="1" applyAlignment="1">
      <alignment horizontal="center" vertical="center" wrapText="1"/>
    </xf>
    <xf numFmtId="166" fontId="39" fillId="0" borderId="12" xfId="21" applyNumberFormat="1" applyFont="1" applyBorder="1" applyAlignment="1">
      <alignment horizontal="center" vertical="center" wrapText="1" readingOrder="1"/>
    </xf>
    <xf numFmtId="0" fontId="39" fillId="0" borderId="0" xfId="21" applyFont="1" applyAlignment="1">
      <alignment wrapText="1"/>
    </xf>
    <xf numFmtId="0" fontId="41" fillId="0" borderId="0" xfId="21" applyFont="1" applyAlignment="1">
      <alignment wrapText="1"/>
    </xf>
    <xf numFmtId="0" fontId="26" fillId="0" borderId="0" xfId="21" applyFont="1"/>
    <xf numFmtId="0" fontId="35" fillId="0" borderId="0" xfId="21" applyFont="1" applyAlignment="1">
      <alignment horizontal="center" vertical="center"/>
    </xf>
    <xf numFmtId="0" fontId="26" fillId="0" borderId="0" xfId="21" applyFont="1" applyAlignment="1">
      <alignment horizontal="right"/>
    </xf>
    <xf numFmtId="14" fontId="26" fillId="0" borderId="0" xfId="21" applyNumberFormat="1" applyFont="1"/>
    <xf numFmtId="0" fontId="26" fillId="0" borderId="0" xfId="21" applyFont="1" applyAlignment="1">
      <alignment horizontal="center"/>
    </xf>
    <xf numFmtId="0" fontId="43" fillId="0" borderId="0" xfId="21" applyFont="1"/>
    <xf numFmtId="14" fontId="29" fillId="9" borderId="4" xfId="0" applyNumberFormat="1" applyFont="1" applyFill="1" applyBorder="1" applyAlignment="1">
      <alignment horizontal="center" vertical="center" textRotation="90"/>
    </xf>
    <xf numFmtId="10" fontId="24" fillId="4" borderId="9" xfId="0" applyNumberFormat="1" applyFont="1" applyFill="1" applyBorder="1" applyAlignment="1">
      <alignment horizontal="center"/>
    </xf>
    <xf numFmtId="0" fontId="35" fillId="11" borderId="24" xfId="21" applyFont="1" applyFill="1" applyBorder="1" applyAlignment="1">
      <alignment horizontal="center" vertical="center"/>
    </xf>
    <xf numFmtId="0" fontId="15" fillId="0" borderId="0" xfId="21" applyFont="1" applyAlignment="1">
      <alignment wrapText="1"/>
    </xf>
    <xf numFmtId="166" fontId="31" fillId="0" borderId="0" xfId="21" applyNumberFormat="1" applyFont="1" applyAlignment="1">
      <alignment horizontal="center" vertical="center" textRotation="90" readingOrder="1"/>
    </xf>
    <xf numFmtId="0" fontId="31" fillId="0" borderId="0" xfId="21" applyFont="1" applyAlignment="1">
      <alignment horizontal="center" vertical="center" wrapText="1"/>
    </xf>
    <xf numFmtId="0" fontId="31" fillId="0" borderId="0" xfId="21" applyFont="1" applyAlignment="1">
      <alignment horizontal="center" vertical="center" textRotation="90"/>
    </xf>
    <xf numFmtId="0" fontId="32" fillId="0" borderId="25" xfId="21" applyFont="1" applyBorder="1"/>
    <xf numFmtId="166" fontId="31" fillId="0" borderId="25" xfId="21" applyNumberFormat="1" applyFont="1" applyBorder="1" applyAlignment="1">
      <alignment horizontal="center" vertical="center" readingOrder="1"/>
    </xf>
    <xf numFmtId="49" fontId="31" fillId="0" borderId="25" xfId="21" applyNumberFormat="1" applyFont="1" applyBorder="1" applyAlignment="1">
      <alignment horizontal="center" vertical="center" textRotation="90" wrapText="1"/>
    </xf>
    <xf numFmtId="166" fontId="31" fillId="0" borderId="25" xfId="21" applyNumberFormat="1" applyFont="1" applyBorder="1" applyAlignment="1">
      <alignment horizontal="center" vertical="center" textRotation="90" readingOrder="1"/>
    </xf>
    <xf numFmtId="0" fontId="31" fillId="0" borderId="25" xfId="21" applyFont="1" applyBorder="1" applyAlignment="1">
      <alignment horizontal="center" vertical="center" wrapText="1"/>
    </xf>
    <xf numFmtId="0" fontId="31" fillId="0" borderId="25" xfId="21" applyFont="1" applyBorder="1" applyAlignment="1">
      <alignment horizontal="center" vertical="center" textRotation="90"/>
    </xf>
    <xf numFmtId="0" fontId="31" fillId="0" borderId="25" xfId="2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6" fontId="16" fillId="0" borderId="0" xfId="0" applyNumberFormat="1" applyFont="1" applyAlignment="1">
      <alignment horizontal="center" vertical="center" textRotation="90" readingOrder="1"/>
    </xf>
    <xf numFmtId="0" fontId="16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/>
    </xf>
    <xf numFmtId="0" fontId="26" fillId="0" borderId="28" xfId="0" applyFont="1" applyBorder="1"/>
    <xf numFmtId="166" fontId="27" fillId="0" borderId="28" xfId="0" applyNumberFormat="1" applyFont="1" applyBorder="1" applyAlignment="1">
      <alignment horizontal="center" vertical="center" readingOrder="1"/>
    </xf>
    <xf numFmtId="49" fontId="27" fillId="0" borderId="28" xfId="0" applyNumberFormat="1" applyFont="1" applyBorder="1" applyAlignment="1">
      <alignment horizontal="center" vertical="center" textRotation="90" wrapText="1"/>
    </xf>
    <xf numFmtId="166" fontId="27" fillId="0" borderId="28" xfId="0" applyNumberFormat="1" applyFont="1" applyBorder="1" applyAlignment="1">
      <alignment horizontal="center" vertical="center" textRotation="90" readingOrder="1"/>
    </xf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/>
    </xf>
    <xf numFmtId="0" fontId="13" fillId="4" borderId="29" xfId="0" applyFont="1" applyFill="1" applyBorder="1"/>
    <xf numFmtId="0" fontId="18" fillId="0" borderId="0" xfId="0" applyFont="1"/>
    <xf numFmtId="0" fontId="20" fillId="10" borderId="0" xfId="0" applyFont="1" applyFill="1"/>
    <xf numFmtId="0" fontId="0" fillId="10" borderId="0" xfId="0" applyFill="1"/>
    <xf numFmtId="0" fontId="45" fillId="10" borderId="10" xfId="22" applyFill="1" applyBorder="1" applyAlignment="1">
      <alignment horizontal="center" vertical="center"/>
    </xf>
    <xf numFmtId="10" fontId="22" fillId="10" borderId="8" xfId="0" applyNumberFormat="1" applyFont="1" applyFill="1" applyBorder="1" applyAlignment="1">
      <alignment horizontal="center" vertical="center"/>
    </xf>
    <xf numFmtId="14" fontId="22" fillId="0" borderId="12" xfId="0" applyNumberFormat="1" applyFont="1" applyBorder="1" applyAlignment="1">
      <alignment horizontal="center" vertical="center" wrapText="1"/>
    </xf>
    <xf numFmtId="0" fontId="13" fillId="4" borderId="29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vertical="center" wrapText="1"/>
    </xf>
    <xf numFmtId="4" fontId="23" fillId="4" borderId="9" xfId="0" applyNumberFormat="1" applyFont="1" applyFill="1" applyBorder="1" applyAlignment="1">
      <alignment vertical="center"/>
    </xf>
    <xf numFmtId="2" fontId="23" fillId="4" borderId="9" xfId="0" applyNumberFormat="1" applyFont="1" applyFill="1" applyBorder="1" applyAlignment="1">
      <alignment vertical="center"/>
    </xf>
    <xf numFmtId="10" fontId="24" fillId="4" borderId="9" xfId="0" applyNumberFormat="1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 vertical="center"/>
    </xf>
    <xf numFmtId="14" fontId="23" fillId="4" borderId="15" xfId="0" applyNumberFormat="1" applyFont="1" applyFill="1" applyBorder="1" applyAlignment="1">
      <alignment horizontal="center" vertical="center"/>
    </xf>
    <xf numFmtId="4" fontId="13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11" borderId="14" xfId="2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horizontal="center" vertical="center"/>
    </xf>
    <xf numFmtId="0" fontId="40" fillId="12" borderId="10" xfId="21" applyFill="1" applyBorder="1" applyAlignment="1">
      <alignment vertical="center"/>
    </xf>
    <xf numFmtId="0" fontId="26" fillId="12" borderId="10" xfId="21" applyFont="1" applyFill="1" applyBorder="1" applyAlignment="1">
      <alignment horizontal="center" vertical="center"/>
    </xf>
    <xf numFmtId="0" fontId="26" fillId="11" borderId="10" xfId="21" applyFont="1" applyFill="1" applyBorder="1" applyAlignment="1">
      <alignment horizontal="center" vertical="center"/>
    </xf>
    <xf numFmtId="0" fontId="26" fillId="11" borderId="12" xfId="21" applyFont="1" applyFill="1" applyBorder="1" applyAlignment="1">
      <alignment horizontal="center" vertical="center"/>
    </xf>
    <xf numFmtId="0" fontId="26" fillId="0" borderId="0" xfId="21" applyFont="1" applyAlignment="1">
      <alignment vertical="center"/>
    </xf>
    <xf numFmtId="0" fontId="40" fillId="0" borderId="0" xfId="21" applyAlignment="1">
      <alignment vertical="center"/>
    </xf>
    <xf numFmtId="0" fontId="0" fillId="0" borderId="0" xfId="0"/>
    <xf numFmtId="0" fontId="17" fillId="9" borderId="0" xfId="0" applyFont="1" applyFill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0" fillId="10" borderId="0" xfId="0" applyFill="1"/>
    <xf numFmtId="0" fontId="27" fillId="9" borderId="19" xfId="21" applyFont="1" applyFill="1" applyBorder="1" applyAlignment="1">
      <alignment horizontal="center" vertical="center" wrapText="1"/>
    </xf>
    <xf numFmtId="166" fontId="27" fillId="9" borderId="17" xfId="21" applyNumberFormat="1" applyFont="1" applyFill="1" applyBorder="1" applyAlignment="1">
      <alignment horizontal="center" vertical="center" wrapText="1" readingOrder="1"/>
    </xf>
    <xf numFmtId="166" fontId="27" fillId="9" borderId="21" xfId="21" applyNumberFormat="1" applyFont="1" applyFill="1" applyBorder="1" applyAlignment="1">
      <alignment horizontal="center" vertical="center" wrapText="1" readingOrder="1"/>
    </xf>
    <xf numFmtId="0" fontId="17" fillId="9" borderId="0" xfId="21" applyFont="1" applyFill="1" applyAlignment="1">
      <alignment horizontal="center" vertical="center" wrapText="1"/>
    </xf>
    <xf numFmtId="0" fontId="40" fillId="0" borderId="0" xfId="21"/>
    <xf numFmtId="49" fontId="27" fillId="9" borderId="17" xfId="21" applyNumberFormat="1" applyFont="1" applyFill="1" applyBorder="1" applyAlignment="1">
      <alignment horizontal="center" vertical="center" textRotation="90" wrapText="1"/>
    </xf>
    <xf numFmtId="49" fontId="27" fillId="9" borderId="21" xfId="21" applyNumberFormat="1" applyFont="1" applyFill="1" applyBorder="1" applyAlignment="1">
      <alignment horizontal="center" vertical="center" textRotation="90" wrapText="1"/>
    </xf>
    <xf numFmtId="166" fontId="36" fillId="9" borderId="17" xfId="21" applyNumberFormat="1" applyFont="1" applyFill="1" applyBorder="1" applyAlignment="1">
      <alignment horizontal="center" vertical="center" textRotation="90" wrapText="1" readingOrder="1"/>
    </xf>
    <xf numFmtId="166" fontId="27" fillId="9" borderId="21" xfId="21" applyNumberFormat="1" applyFont="1" applyFill="1" applyBorder="1" applyAlignment="1">
      <alignment horizontal="center" vertical="center" textRotation="90" wrapText="1" readingOrder="1"/>
    </xf>
    <xf numFmtId="166" fontId="44" fillId="9" borderId="17" xfId="21" applyNumberFormat="1" applyFont="1" applyFill="1" applyBorder="1" applyAlignment="1">
      <alignment horizontal="center" vertical="center" textRotation="90" wrapText="1" readingOrder="1"/>
    </xf>
    <xf numFmtId="14" fontId="27" fillId="9" borderId="18" xfId="21" applyNumberFormat="1" applyFont="1" applyFill="1" applyBorder="1" applyAlignment="1">
      <alignment horizontal="center" vertical="center" textRotation="90" wrapText="1"/>
    </xf>
    <xf numFmtId="14" fontId="27" fillId="9" borderId="22" xfId="21" applyNumberFormat="1" applyFont="1" applyFill="1" applyBorder="1" applyAlignment="1">
      <alignment horizontal="center" vertical="center" textRotation="90" wrapText="1"/>
    </xf>
    <xf numFmtId="0" fontId="27" fillId="9" borderId="20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textRotation="90" wrapText="1"/>
    </xf>
    <xf numFmtId="166" fontId="27" fillId="9" borderId="20" xfId="21" applyNumberFormat="1" applyFont="1" applyFill="1" applyBorder="1" applyAlignment="1">
      <alignment horizontal="center" vertical="center" wrapText="1" readingOrder="1"/>
    </xf>
    <xf numFmtId="166" fontId="27" fillId="9" borderId="23" xfId="21" applyNumberFormat="1" applyFont="1" applyFill="1" applyBorder="1" applyAlignment="1">
      <alignment horizontal="center" vertical="center" wrapText="1" readingOrder="1"/>
    </xf>
  </cellXfs>
  <cellStyles count="23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_BuiltIn_Comma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ipervínculo" xfId="22" builtinId="8"/>
    <cellStyle name="Hyperlink" xfId="14" xr:uid="{00000000-0005-0000-0000-00000C000000}"/>
    <cellStyle name="Millares 2" xfId="15" xr:uid="{00000000-0005-0000-0000-00000D000000}"/>
    <cellStyle name="Neutral" xfId="1" builtinId="28" customBuiltin="1"/>
    <cellStyle name="Normal" xfId="0" builtinId="0" customBuiltin="1"/>
    <cellStyle name="Normal 2" xfId="16" xr:uid="{00000000-0005-0000-0000-000010000000}"/>
    <cellStyle name="Normal 3" xfId="21" xr:uid="{E3CC67D8-BEFC-4412-B38F-3F0FE8B08790}"/>
    <cellStyle name="Note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E78AB203-B913-4CDC-B7C1-DAA76175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F1220C01-6BC3-43EA-8659-340045C6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360947</xdr:colOff>
      <xdr:row>0</xdr:row>
      <xdr:rowOff>224748</xdr:rowOff>
    </xdr:from>
    <xdr:ext cx="5869694" cy="863368"/>
    <xdr:pic>
      <xdr:nvPicPr>
        <xdr:cNvPr id="2" name="Imagen 1">
          <a:extLst>
            <a:ext uri="{FF2B5EF4-FFF2-40B4-BE49-F238E27FC236}">
              <a16:creationId xmlns:a16="http://schemas.microsoft.com/office/drawing/2014/main" id="{0B386F1A-29D0-4F4F-9452-1492431D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724526" y="224748"/>
          <a:ext cx="5869694" cy="8633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PQzHgHXETBgBPRBxZ4nJ%2Fg%3D%3D" TargetMode="External"/><Relationship Id="rId7" Type="http://schemas.openxmlformats.org/officeDocument/2006/relationships/hyperlink" Target="https://contrataciondelestado.es/wps/poc?uri=deeplink%3Adetalle_licitacion&amp;idEvl=UvGpdkAYf5yiEJrVRqloyA%3D%3D" TargetMode="External"/><Relationship Id="rId2" Type="http://schemas.openxmlformats.org/officeDocument/2006/relationships/hyperlink" Target="https://contrataciondelestado.es/wps/poc?uri=deeplink%3Adetalle_licitacion&amp;idEvl=Vvv%2BBLWS9JESugstABGr5A%3D%3D" TargetMode="External"/><Relationship Id="rId1" Type="http://schemas.openxmlformats.org/officeDocument/2006/relationships/hyperlink" Target="https://contrataciondelestado.es/wps/poc?uri=deeplink%3Adetalle_licitacion&amp;idEvl=31Dixcsvnh8BPRBxZ4nJ%2Fg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ontrataciondelestado.es/wps/poc?uri=deeplink%3Adetalle_licitacion&amp;idEvl=jq0zbXhrdQdvYnTkQN0%2FZA%3D%3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ntrataciondelestado.es/wps/poc?uri=deeplink%3Adetalle_licitacion&amp;idEvl=jq0zbXhrdQdvYnTkQN0%2FZ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31Dixcsvnh8BPRBxZ4nJ%2Fg%3D%3D" TargetMode="External"/><Relationship Id="rId7" Type="http://schemas.openxmlformats.org/officeDocument/2006/relationships/hyperlink" Target="https://contrataciondelestado.es/wps/poc?uri=deeplink%3Adetalle_licitacion&amp;idEvl=UvGpdkAYf5yiEJrVRqloyA%3D%3D" TargetMode="External"/><Relationship Id="rId2" Type="http://schemas.openxmlformats.org/officeDocument/2006/relationships/hyperlink" Target="https://contrataciondelestado.es/wps/poc?uri=deeplink%3Adetalle_licitacion&amp;idEvl=jq0zbXhrdQdvYnTkQN0%2FZA%3D%3D" TargetMode="External"/><Relationship Id="rId1" Type="http://schemas.openxmlformats.org/officeDocument/2006/relationships/hyperlink" Target="https://contrataciondelestado.es/wps/poc?uri=deeplink%3Adetalle_licitacion&amp;idEvl=jq0zbXhrdQdvYnTkQN0%2FZA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contrataciondelestado.es/wps/poc?uri=deeplink%3Adetalle_licitacion&amp;idEvl=PQzHgHXETBgBPRBxZ4nJ%2Fg%3D%3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contrataciondelestado.es/wps/poc?uri=deeplink%3Adetalle_licitacion&amp;idEvl=Vvv%2BBLWS9JESugstABGr5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EC8E-D24E-451A-9A6F-34592AEFAC20}">
  <dimension ref="A1:AMJ170"/>
  <sheetViews>
    <sheetView zoomScale="78" zoomScaleNormal="78" workbookViewId="0">
      <selection activeCell="I4" sqref="I4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5" style="23" bestFit="1" customWidth="1"/>
    <col min="14" max="14" width="18.5703125" style="23" customWidth="1"/>
    <col min="15" max="15" width="12" style="61" customWidth="1"/>
    <col min="16" max="16" width="7.85546875" style="61" customWidth="1"/>
    <col min="17" max="17" width="10" style="23" customWidth="1"/>
    <col min="18" max="18" width="11.42578125" style="23" customWidth="1"/>
    <col min="19" max="19" width="43" style="23" customWidth="1"/>
    <col min="20" max="20" width="13.5703125" style="23" customWidth="1"/>
    <col min="21" max="21" width="14.5703125" style="63" customWidth="1"/>
    <col min="22" max="22" width="13.5703125" style="63" customWidth="1"/>
    <col min="23" max="23" width="9" style="63" customWidth="1"/>
    <col min="24" max="24" width="13" style="63" customWidth="1"/>
    <col min="25" max="25" width="16.28515625" style="63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08"/>
      <c r="B1"/>
      <c r="C1" s="147"/>
      <c r="D1" s="147"/>
      <c r="E1" s="147"/>
      <c r="F1" s="109"/>
      <c r="G1" s="109"/>
      <c r="H1" s="109"/>
      <c r="I1" s="110"/>
      <c r="J1" s="110"/>
      <c r="K1" s="110"/>
      <c r="L1" s="111"/>
      <c r="M1" s="148" t="s">
        <v>176</v>
      </c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2"/>
      <c r="B2" s="113"/>
      <c r="C2" s="114"/>
      <c r="D2" s="113"/>
      <c r="E2" s="115"/>
      <c r="F2" s="115"/>
      <c r="G2" s="116"/>
      <c r="H2" s="116"/>
      <c r="I2" s="116"/>
      <c r="J2" s="116"/>
      <c r="K2" s="117"/>
      <c r="L2" s="118"/>
      <c r="M2" s="107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98</v>
      </c>
      <c r="C3" s="35" t="s">
        <v>99</v>
      </c>
      <c r="D3" s="35" t="s">
        <v>100</v>
      </c>
      <c r="E3" s="34" t="s">
        <v>0</v>
      </c>
      <c r="F3" s="35" t="s">
        <v>101</v>
      </c>
      <c r="G3" s="35" t="s">
        <v>102</v>
      </c>
      <c r="H3" s="35" t="s">
        <v>103</v>
      </c>
      <c r="I3" s="35" t="s">
        <v>177</v>
      </c>
      <c r="J3" s="36" t="s">
        <v>104</v>
      </c>
      <c r="K3" s="34" t="s">
        <v>2</v>
      </c>
      <c r="L3" s="37" t="s">
        <v>105</v>
      </c>
      <c r="M3" s="37" t="s">
        <v>106</v>
      </c>
      <c r="N3" s="34" t="s">
        <v>107</v>
      </c>
      <c r="O3" s="38" t="s">
        <v>108</v>
      </c>
      <c r="P3" s="38" t="s">
        <v>109</v>
      </c>
      <c r="Q3" s="38" t="s">
        <v>110</v>
      </c>
      <c r="R3" s="38" t="s">
        <v>111</v>
      </c>
      <c r="S3" s="34" t="s">
        <v>112</v>
      </c>
      <c r="T3" s="37" t="s">
        <v>113</v>
      </c>
      <c r="U3" s="34" t="s">
        <v>2</v>
      </c>
      <c r="V3" s="35" t="s">
        <v>43</v>
      </c>
      <c r="W3" s="93" t="s">
        <v>44</v>
      </c>
      <c r="X3" s="39" t="s">
        <v>114</v>
      </c>
      <c r="Y3" s="40" t="s">
        <v>115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54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92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>J4+K4</f>
        <v>11894.977599999998</v>
      </c>
      <c r="M4" s="6">
        <v>21627.13</v>
      </c>
      <c r="N4" s="123" t="s">
        <v>93</v>
      </c>
      <c r="O4" s="3">
        <v>3</v>
      </c>
      <c r="P4" s="3">
        <v>2</v>
      </c>
      <c r="Q4" s="124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25" t="s">
        <v>126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ht="51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134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>J5+K5</f>
        <v>65580.535900000003</v>
      </c>
      <c r="M5" s="6">
        <v>62328.61</v>
      </c>
      <c r="N5" s="123" t="s">
        <v>93</v>
      </c>
      <c r="O5" s="3">
        <v>4</v>
      </c>
      <c r="P5" s="3">
        <v>1</v>
      </c>
      <c r="Q5" s="124">
        <f t="shared" ref="Q5:Q8" si="0">(P5/O5)</f>
        <v>0.25</v>
      </c>
      <c r="R5" s="7" t="s">
        <v>7</v>
      </c>
      <c r="S5" s="8" t="s">
        <v>8</v>
      </c>
      <c r="T5" s="6">
        <v>42825.07</v>
      </c>
      <c r="U5" s="6">
        <f t="shared" ref="U5:U8" si="1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94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</row>
    <row r="6" spans="1:1024" s="122" customFormat="1" ht="54.75" customHeight="1">
      <c r="A6" s="48">
        <v>3</v>
      </c>
      <c r="B6" s="2" t="s">
        <v>128</v>
      </c>
      <c r="C6" s="3" t="s">
        <v>9</v>
      </c>
      <c r="D6" s="3" t="s">
        <v>10</v>
      </c>
      <c r="E6" s="45" t="s">
        <v>135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>J6+K6</f>
        <v>35695</v>
      </c>
      <c r="M6" s="6">
        <v>59000</v>
      </c>
      <c r="N6" s="123" t="s">
        <v>93</v>
      </c>
      <c r="O6" s="3">
        <v>3</v>
      </c>
      <c r="P6" s="3">
        <v>2</v>
      </c>
      <c r="Q6" s="124">
        <f t="shared" si="0"/>
        <v>0.66666666666666663</v>
      </c>
      <c r="R6" s="8" t="s">
        <v>131</v>
      </c>
      <c r="S6" s="6" t="s">
        <v>132</v>
      </c>
      <c r="T6" s="6">
        <v>29500</v>
      </c>
      <c r="U6" s="6">
        <f t="shared" si="1"/>
        <v>6195</v>
      </c>
      <c r="V6" s="6">
        <f t="shared" ref="V6:V8" si="2">T6+U6</f>
        <v>35695</v>
      </c>
      <c r="W6" s="9">
        <f t="shared" ref="W6:W8" si="3">1-V6/L6</f>
        <v>0</v>
      </c>
      <c r="X6" s="44">
        <v>44651</v>
      </c>
      <c r="Y6" s="125" t="s">
        <v>133</v>
      </c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  <row r="7" spans="1:1024" ht="59.25" customHeight="1">
      <c r="A7" s="48">
        <v>4</v>
      </c>
      <c r="B7" s="2" t="s">
        <v>150</v>
      </c>
      <c r="C7" s="3" t="s">
        <v>154</v>
      </c>
      <c r="D7" s="3" t="s">
        <v>151</v>
      </c>
      <c r="E7" s="4" t="s">
        <v>161</v>
      </c>
      <c r="F7" s="4">
        <v>2</v>
      </c>
      <c r="G7" s="5" t="s">
        <v>153</v>
      </c>
      <c r="H7" s="3" t="s">
        <v>153</v>
      </c>
      <c r="I7" s="6" t="s">
        <v>116</v>
      </c>
      <c r="J7" s="6">
        <v>616488</v>
      </c>
      <c r="K7" s="6">
        <f>+J7*0.21</f>
        <v>129462.48</v>
      </c>
      <c r="L7" s="6">
        <f>J7+K7</f>
        <v>745950.48</v>
      </c>
      <c r="M7" s="6">
        <v>1232976</v>
      </c>
      <c r="N7" s="123" t="s">
        <v>48</v>
      </c>
      <c r="O7" s="3">
        <v>1</v>
      </c>
      <c r="P7" s="3">
        <v>0</v>
      </c>
      <c r="Q7" s="124">
        <f t="shared" si="0"/>
        <v>0</v>
      </c>
      <c r="R7" s="8" t="s">
        <v>155</v>
      </c>
      <c r="S7" s="6" t="s">
        <v>156</v>
      </c>
      <c r="T7" s="6">
        <v>600000</v>
      </c>
      <c r="U7" s="6">
        <f t="shared" si="1"/>
        <v>126000</v>
      </c>
      <c r="V7" s="6">
        <f t="shared" si="2"/>
        <v>726000</v>
      </c>
      <c r="W7" s="9">
        <f t="shared" si="3"/>
        <v>2.6745046132284789E-2</v>
      </c>
      <c r="X7" s="44">
        <v>44706</v>
      </c>
      <c r="Y7" s="125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157</v>
      </c>
      <c r="C8" s="3" t="s">
        <v>9</v>
      </c>
      <c r="D8" s="3" t="s">
        <v>163</v>
      </c>
      <c r="E8" s="4" t="s">
        <v>162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>J8+K8</f>
        <v>81698.861199999999</v>
      </c>
      <c r="M8" s="6">
        <v>108373.8</v>
      </c>
      <c r="N8" s="123" t="s">
        <v>48</v>
      </c>
      <c r="O8" s="3">
        <v>1</v>
      </c>
      <c r="P8" s="3">
        <v>0</v>
      </c>
      <c r="Q8" s="124">
        <f t="shared" si="0"/>
        <v>0</v>
      </c>
      <c r="R8" s="8" t="s">
        <v>159</v>
      </c>
      <c r="S8" s="6" t="s">
        <v>160</v>
      </c>
      <c r="T8" s="6">
        <v>55010</v>
      </c>
      <c r="U8" s="6">
        <f t="shared" si="1"/>
        <v>11552.1</v>
      </c>
      <c r="V8" s="6">
        <f t="shared" si="2"/>
        <v>66562.100000000006</v>
      </c>
      <c r="W8" s="9">
        <f t="shared" si="3"/>
        <v>0.18527505742026174</v>
      </c>
      <c r="X8" s="44">
        <v>44719</v>
      </c>
      <c r="Y8" s="125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ht="21.75" customHeight="1">
      <c r="A9" s="119"/>
      <c r="B9" s="12"/>
      <c r="C9" s="12"/>
      <c r="D9" s="12"/>
      <c r="E9" s="13" t="s">
        <v>97</v>
      </c>
      <c r="F9" s="14"/>
      <c r="G9" s="14"/>
      <c r="H9" s="14"/>
      <c r="I9" s="12"/>
      <c r="J9" s="49">
        <f>SUM(J4:J8)</f>
        <v>777537.07</v>
      </c>
      <c r="K9" s="49">
        <f t="shared" ref="K9:L9" si="4">SUM(K4:K8)</f>
        <v>163282.78470000002</v>
      </c>
      <c r="L9" s="49">
        <f t="shared" si="4"/>
        <v>940819.85470000003</v>
      </c>
      <c r="M9" s="49">
        <f>SUM(M4:M8)</f>
        <v>1484305.54</v>
      </c>
      <c r="N9" s="16"/>
      <c r="O9" s="50"/>
      <c r="P9" s="50"/>
      <c r="Q9" s="17"/>
      <c r="R9" s="17"/>
      <c r="S9" s="17"/>
      <c r="T9" s="15">
        <f>SUM(T4:T8)</f>
        <v>735835.07000000007</v>
      </c>
      <c r="U9" s="15">
        <f t="shared" ref="U9:V9" si="5">SUM(U4:U8)</f>
        <v>154525.36470000001</v>
      </c>
      <c r="V9" s="15">
        <f t="shared" si="5"/>
        <v>890360.43469999998</v>
      </c>
      <c r="W9" s="94">
        <f>1-V9/L9</f>
        <v>5.3633455701346811E-2</v>
      </c>
      <c r="X9" s="51"/>
      <c r="Y9" s="52"/>
      <c r="Z9" s="53"/>
      <c r="AA9" s="53"/>
      <c r="AB9" s="53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>
      <c r="A10" s="19"/>
      <c r="B10" s="19"/>
      <c r="C10" s="19"/>
      <c r="D10" s="19"/>
      <c r="E10" s="20"/>
      <c r="F10" s="20"/>
      <c r="G10" s="20"/>
      <c r="H10" s="20"/>
      <c r="I10" s="19"/>
      <c r="J10" s="25"/>
      <c r="K10" s="21"/>
      <c r="L10" s="21"/>
      <c r="M10" s="21"/>
      <c r="N10" s="21"/>
      <c r="O10" s="54"/>
      <c r="P10" s="54"/>
      <c r="Q10" s="55"/>
      <c r="R10" s="55"/>
      <c r="S10" s="55"/>
      <c r="T10" s="21"/>
      <c r="U10" s="56"/>
      <c r="V10" s="56"/>
      <c r="W10" s="57"/>
      <c r="X10" s="150"/>
      <c r="Y10" s="150"/>
      <c r="Z10" s="21"/>
      <c r="AA10" s="21"/>
      <c r="AB10" s="21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1024">
      <c r="A11" s="19"/>
      <c r="B11" s="121" t="s">
        <v>118</v>
      </c>
      <c r="C11" s="19"/>
      <c r="D11" s="19"/>
      <c r="E11" s="22"/>
      <c r="F11" s="22"/>
      <c r="G11" s="120"/>
      <c r="H11" s="121" t="s">
        <v>120</v>
      </c>
      <c r="I11" s="19"/>
      <c r="J11" s="19"/>
      <c r="K11" s="20"/>
      <c r="L11" s="21"/>
      <c r="M11" s="21"/>
      <c r="N11" s="21"/>
      <c r="O11" s="54"/>
      <c r="P11" s="54"/>
      <c r="Q11" s="19"/>
      <c r="R11" s="19"/>
      <c r="S11" s="19"/>
      <c r="T11" s="21"/>
      <c r="U11" s="56"/>
      <c r="V11" s="56"/>
      <c r="W11" s="58"/>
      <c r="X11" s="150"/>
      <c r="Y11" s="150"/>
      <c r="Z11" s="21"/>
      <c r="AA11" s="21"/>
      <c r="AB11" s="21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1024">
      <c r="A12" s="19"/>
      <c r="B12" s="19"/>
      <c r="C12" s="19" t="s">
        <v>11</v>
      </c>
      <c r="D12" s="19"/>
      <c r="E12" s="20"/>
      <c r="F12" s="20"/>
      <c r="G12" s="20"/>
      <c r="H12" s="19"/>
      <c r="J12" s="19" t="s">
        <v>17</v>
      </c>
      <c r="K12" s="20"/>
      <c r="L12" s="21"/>
      <c r="M12" s="21"/>
      <c r="N12" s="21"/>
      <c r="O12" s="54"/>
      <c r="P12" s="54"/>
      <c r="Q12" s="19"/>
      <c r="R12" s="19"/>
      <c r="S12" s="19"/>
      <c r="T12" s="21"/>
      <c r="U12" s="56"/>
      <c r="V12" s="56"/>
      <c r="W12" s="58"/>
      <c r="X12" s="150"/>
      <c r="Y12" s="150"/>
      <c r="Z12" s="21"/>
      <c r="AA12" s="21"/>
      <c r="AB12" s="2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1024">
      <c r="A13" s="19"/>
      <c r="B13" s="19"/>
      <c r="C13" s="19" t="s">
        <v>12</v>
      </c>
      <c r="D13" s="19"/>
      <c r="E13" s="20"/>
      <c r="F13" s="20"/>
      <c r="G13" s="20"/>
      <c r="H13" s="19"/>
      <c r="J13" s="19" t="s">
        <v>18</v>
      </c>
      <c r="K13" s="20"/>
      <c r="L13" s="21"/>
      <c r="M13" s="21"/>
      <c r="N13" s="21"/>
      <c r="O13" s="54"/>
      <c r="P13" s="54"/>
      <c r="Q13" s="19"/>
      <c r="R13" s="19"/>
      <c r="S13" s="59"/>
      <c r="T13" s="21"/>
      <c r="U13" s="56"/>
      <c r="V13" s="56"/>
      <c r="W13" s="58"/>
      <c r="X13" s="150"/>
      <c r="Y13" s="150"/>
      <c r="Z13" s="21"/>
      <c r="AA13" s="21"/>
      <c r="AB13" s="21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1024">
      <c r="A14" s="19"/>
      <c r="B14" s="19"/>
      <c r="C14" s="19" t="s">
        <v>95</v>
      </c>
      <c r="D14" s="19"/>
      <c r="E14" s="20"/>
      <c r="F14" s="20"/>
      <c r="G14" s="20"/>
      <c r="H14" s="19"/>
      <c r="J14" s="19" t="s">
        <v>19</v>
      </c>
      <c r="K14" s="20"/>
      <c r="L14" s="21"/>
      <c r="M14" s="21"/>
      <c r="N14" s="21"/>
      <c r="O14" s="54"/>
      <c r="P14" s="54"/>
      <c r="Q14" s="19"/>
      <c r="R14" s="19"/>
      <c r="S14" s="59"/>
      <c r="T14" s="21"/>
      <c r="U14" s="56"/>
      <c r="V14" s="56"/>
      <c r="W14" s="58"/>
      <c r="X14" s="150"/>
      <c r="Y14" s="150"/>
      <c r="Z14" s="21"/>
      <c r="AA14" s="21"/>
      <c r="AB14" s="21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1024">
      <c r="A15" s="19"/>
      <c r="B15" s="19"/>
      <c r="C15" s="19" t="s">
        <v>96</v>
      </c>
      <c r="D15" s="19"/>
      <c r="E15" s="20"/>
      <c r="F15" s="20"/>
      <c r="G15" s="20"/>
      <c r="H15" s="19"/>
      <c r="J15" s="19" t="s">
        <v>20</v>
      </c>
      <c r="K15" s="20"/>
      <c r="L15" s="21"/>
      <c r="M15" s="21"/>
      <c r="N15" s="21"/>
      <c r="O15" s="54"/>
      <c r="P15" s="54"/>
      <c r="Q15" s="19"/>
      <c r="R15" s="19"/>
      <c r="S15" s="59"/>
      <c r="T15" s="21"/>
      <c r="U15" s="56"/>
      <c r="V15" s="56"/>
      <c r="W15" s="58"/>
      <c r="X15" s="150"/>
      <c r="Y15" s="150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9"/>
      <c r="C16" s="19"/>
      <c r="D16" s="19"/>
      <c r="E16" s="20"/>
      <c r="F16" s="20"/>
      <c r="G16" s="20"/>
      <c r="H16" s="19"/>
      <c r="I16" s="19"/>
      <c r="J16" s="19"/>
      <c r="K16" s="20"/>
      <c r="L16" s="21"/>
      <c r="M16" s="21"/>
      <c r="N16" s="21"/>
      <c r="O16" s="54"/>
      <c r="P16" s="54"/>
      <c r="Q16" s="19"/>
      <c r="R16" s="19"/>
      <c r="S16" s="19"/>
      <c r="T16" s="21"/>
      <c r="U16" s="56"/>
      <c r="V16" s="56"/>
      <c r="W16" s="58"/>
      <c r="X16" s="150"/>
      <c r="Y16" s="150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21" t="s">
        <v>119</v>
      </c>
      <c r="C17" s="19"/>
      <c r="D17" s="19"/>
      <c r="E17" s="20"/>
      <c r="F17" s="20"/>
      <c r="G17" s="20"/>
      <c r="H17" s="121" t="s">
        <v>121</v>
      </c>
      <c r="I17" s="19"/>
      <c r="J17" s="19"/>
      <c r="K17" s="20"/>
      <c r="L17" s="21"/>
      <c r="M17" s="21"/>
      <c r="N17" s="21"/>
      <c r="O17" s="54"/>
      <c r="P17" s="54"/>
      <c r="Q17" s="19"/>
      <c r="R17" s="19"/>
      <c r="S17" s="19"/>
      <c r="T17" s="21"/>
      <c r="U17" s="56"/>
      <c r="V17" s="56"/>
      <c r="W17" s="58"/>
      <c r="X17" s="150"/>
      <c r="Y17" s="150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13</v>
      </c>
      <c r="D18" s="19"/>
      <c r="E18" s="20"/>
      <c r="F18" s="20"/>
      <c r="G18" s="20"/>
      <c r="H18" s="19"/>
      <c r="J18" s="19" t="s">
        <v>21</v>
      </c>
      <c r="K18" s="19"/>
      <c r="L18" s="21"/>
      <c r="M18" s="21"/>
      <c r="N18" s="21"/>
      <c r="O18" s="54"/>
      <c r="P18" s="54"/>
      <c r="Q18" s="19"/>
      <c r="R18" s="19"/>
      <c r="S18" s="19"/>
      <c r="T18" s="21"/>
      <c r="U18" s="56"/>
      <c r="V18" s="56"/>
      <c r="W18" s="58"/>
      <c r="X18" s="150"/>
      <c r="Y18" s="150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14</v>
      </c>
      <c r="D19" s="19"/>
      <c r="E19" s="20"/>
      <c r="F19" s="20"/>
      <c r="G19" s="20"/>
      <c r="H19" s="19"/>
      <c r="J19" s="19" t="s">
        <v>22</v>
      </c>
      <c r="K19" s="19"/>
      <c r="L19" s="21"/>
      <c r="M19" s="21"/>
      <c r="N19" s="21"/>
      <c r="O19" s="54"/>
      <c r="P19" s="54"/>
      <c r="Q19" s="19"/>
      <c r="R19" s="19"/>
      <c r="S19" s="19"/>
      <c r="T19" s="21"/>
      <c r="U19" s="56"/>
      <c r="V19" s="56"/>
      <c r="W19" s="58"/>
      <c r="X19" s="150"/>
      <c r="Y19" s="150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15</v>
      </c>
      <c r="D20" s="19"/>
      <c r="E20" s="20"/>
      <c r="F20" s="20"/>
      <c r="G20" s="20"/>
      <c r="H20" s="19"/>
      <c r="J20" s="19" t="s">
        <v>23</v>
      </c>
      <c r="K20" s="19"/>
      <c r="L20" s="21"/>
      <c r="M20" s="21"/>
      <c r="N20" s="21"/>
      <c r="O20" s="54"/>
      <c r="P20" s="54"/>
      <c r="Q20" s="19"/>
      <c r="R20" s="19"/>
      <c r="S20" s="19"/>
      <c r="T20" s="21"/>
      <c r="U20" s="56"/>
      <c r="V20" s="56"/>
      <c r="W20" s="58"/>
      <c r="X20" s="150"/>
      <c r="Y20" s="150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16</v>
      </c>
      <c r="D21" s="19"/>
      <c r="E21" s="20"/>
      <c r="F21" s="20"/>
      <c r="G21" s="20"/>
      <c r="H21" s="19"/>
      <c r="J21" s="19" t="s">
        <v>24</v>
      </c>
      <c r="K21" s="19"/>
      <c r="L21" s="21"/>
      <c r="M21" s="21"/>
      <c r="N21" s="21"/>
      <c r="O21" s="54"/>
      <c r="P21" s="54"/>
      <c r="Q21" s="19"/>
      <c r="R21" s="19"/>
      <c r="S21" s="19"/>
      <c r="T21" s="21"/>
      <c r="U21" s="56"/>
      <c r="V21" s="56"/>
      <c r="W21" s="58"/>
      <c r="X21" s="150"/>
      <c r="Y21" s="150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9"/>
      <c r="J22" s="19" t="s">
        <v>25</v>
      </c>
      <c r="K22" s="19"/>
      <c r="L22" s="21"/>
      <c r="M22" s="21"/>
      <c r="N22" s="21"/>
      <c r="O22" s="54"/>
      <c r="P22" s="54"/>
      <c r="Q22" s="19"/>
      <c r="R22" s="19"/>
      <c r="S22" s="19"/>
      <c r="T22" s="21"/>
      <c r="U22" s="56"/>
      <c r="V22" s="56"/>
      <c r="W22" s="58"/>
      <c r="X22" s="150"/>
      <c r="Y22" s="150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9"/>
      <c r="C23" s="19"/>
      <c r="D23" s="19"/>
      <c r="E23" s="20"/>
      <c r="F23" s="20"/>
      <c r="G23" s="20"/>
      <c r="H23" s="20"/>
      <c r="I23" s="19"/>
      <c r="J23" s="21"/>
      <c r="K23" s="21"/>
      <c r="L23" s="21"/>
      <c r="M23" s="21"/>
      <c r="N23" s="21"/>
      <c r="O23" s="54"/>
      <c r="P23" s="54"/>
      <c r="Q23" s="19"/>
      <c r="R23" s="19"/>
      <c r="S23" s="19"/>
      <c r="T23" s="21"/>
      <c r="U23" s="56"/>
      <c r="V23" s="56"/>
      <c r="W23" s="58"/>
      <c r="X23" s="60"/>
      <c r="Y23" s="58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/>
      <c r="D24" s="19"/>
      <c r="E24" s="20"/>
      <c r="F24" s="20"/>
      <c r="G24" s="20"/>
      <c r="H24" s="20"/>
      <c r="I24" s="19"/>
      <c r="J24" s="21"/>
      <c r="K24" s="21"/>
      <c r="L24" s="21"/>
      <c r="M24" s="21"/>
      <c r="N24" s="21"/>
      <c r="O24" s="54"/>
      <c r="P24" s="54"/>
      <c r="Q24" s="19"/>
      <c r="R24" s="19"/>
      <c r="S24" s="19"/>
      <c r="T24" s="21"/>
      <c r="U24" s="56"/>
      <c r="V24" s="56"/>
      <c r="W24" s="58"/>
      <c r="X24" s="60"/>
      <c r="Y24" s="58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/>
      <c r="D25" s="19"/>
      <c r="E25" s="20"/>
      <c r="F25" s="20"/>
      <c r="G25" s="20"/>
      <c r="H25" s="20"/>
      <c r="I25" s="19"/>
      <c r="J25" s="21"/>
      <c r="K25" s="21"/>
      <c r="L25" s="21"/>
      <c r="M25" s="21"/>
      <c r="N25" s="21"/>
      <c r="O25" s="54"/>
      <c r="P25" s="54"/>
      <c r="Q25" s="19"/>
      <c r="R25" s="19"/>
      <c r="S25" s="19"/>
      <c r="T25" s="21"/>
      <c r="U25" s="56"/>
      <c r="V25" s="56"/>
      <c r="W25" s="58"/>
      <c r="X25" s="60"/>
      <c r="Y25" s="58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/>
      <c r="D26" s="19"/>
      <c r="E26" s="20"/>
      <c r="F26" s="20"/>
      <c r="G26" s="20"/>
      <c r="H26" s="20"/>
      <c r="I26" s="19"/>
      <c r="J26" s="21"/>
      <c r="K26" s="21"/>
      <c r="L26" s="21"/>
      <c r="M26" s="21"/>
      <c r="N26" s="21"/>
      <c r="O26" s="54"/>
      <c r="P26" s="54"/>
      <c r="Q26" s="19"/>
      <c r="R26" s="19"/>
      <c r="S26" s="19"/>
      <c r="T26" s="21"/>
      <c r="U26" s="56"/>
      <c r="V26" s="56"/>
      <c r="W26" s="58"/>
      <c r="X26" s="60"/>
      <c r="Y26" s="58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/>
      <c r="D27" s="19"/>
      <c r="E27" s="20"/>
      <c r="F27" s="20"/>
      <c r="G27" s="20"/>
      <c r="H27" s="20"/>
      <c r="I27" s="19"/>
      <c r="J27" s="21"/>
      <c r="K27" s="21"/>
      <c r="L27" s="21"/>
      <c r="M27" s="21"/>
      <c r="N27" s="21"/>
      <c r="O27" s="54"/>
      <c r="P27" s="54"/>
      <c r="Q27" s="19"/>
      <c r="R27" s="19"/>
      <c r="S27" s="19"/>
      <c r="T27" s="21"/>
      <c r="U27" s="56"/>
      <c r="V27" s="56"/>
      <c r="W27" s="58"/>
      <c r="X27" s="60"/>
      <c r="Y27" s="58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20"/>
      <c r="I28" s="19"/>
      <c r="J28" s="21"/>
      <c r="K28" s="21"/>
      <c r="L28" s="21"/>
      <c r="M28" s="21"/>
      <c r="N28" s="21"/>
      <c r="O28" s="54"/>
      <c r="P28" s="54"/>
      <c r="Q28" s="19"/>
      <c r="R28" s="19"/>
      <c r="S28" s="19"/>
      <c r="T28" s="21"/>
      <c r="U28" s="56"/>
      <c r="V28" s="56"/>
      <c r="W28" s="58"/>
      <c r="X28" s="60"/>
      <c r="Y28" s="58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4"/>
      <c r="P29" s="54"/>
      <c r="Q29" s="19"/>
      <c r="R29" s="19"/>
      <c r="S29" s="19"/>
      <c r="T29" s="21"/>
      <c r="U29" s="56"/>
      <c r="V29" s="56"/>
      <c r="W29" s="58"/>
      <c r="X29" s="60"/>
      <c r="Y29" s="58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4"/>
      <c r="P30" s="54"/>
      <c r="Q30" s="19"/>
      <c r="R30" s="19"/>
      <c r="S30" s="19"/>
      <c r="T30" s="21"/>
      <c r="U30" s="56"/>
      <c r="V30" s="56"/>
      <c r="W30" s="58"/>
      <c r="X30" s="60"/>
      <c r="Y30" s="58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4"/>
      <c r="P31" s="54"/>
      <c r="Q31" s="19"/>
      <c r="R31" s="19"/>
      <c r="S31" s="19"/>
      <c r="T31" s="21"/>
      <c r="U31" s="56"/>
      <c r="V31" s="56"/>
      <c r="W31" s="58"/>
      <c r="X31" s="60"/>
      <c r="Y31" s="58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4"/>
      <c r="P32" s="54"/>
      <c r="Q32" s="19"/>
      <c r="R32" s="19"/>
      <c r="S32" s="19"/>
      <c r="T32" s="21"/>
      <c r="U32" s="56"/>
      <c r="V32" s="56"/>
      <c r="W32" s="58"/>
      <c r="X32" s="60"/>
      <c r="Y32" s="58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4"/>
      <c r="P33" s="54"/>
      <c r="Q33" s="19"/>
      <c r="R33" s="19"/>
      <c r="S33" s="19"/>
      <c r="T33" s="21"/>
      <c r="U33" s="56"/>
      <c r="V33" s="56"/>
      <c r="W33" s="58"/>
      <c r="X33" s="60"/>
      <c r="Y33" s="58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4"/>
      <c r="P34" s="54"/>
      <c r="Q34" s="19"/>
      <c r="R34" s="19"/>
      <c r="S34" s="19"/>
      <c r="T34" s="21"/>
      <c r="U34" s="56"/>
      <c r="V34" s="56"/>
      <c r="W34" s="58"/>
      <c r="X34" s="60"/>
      <c r="Y34" s="58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4"/>
      <c r="P35" s="54"/>
      <c r="Q35" s="19"/>
      <c r="R35" s="19"/>
      <c r="S35" s="19"/>
      <c r="T35" s="21"/>
      <c r="U35" s="56"/>
      <c r="V35" s="56"/>
      <c r="W35" s="58"/>
      <c r="X35" s="60"/>
      <c r="Y35" s="58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4"/>
      <c r="P36" s="54"/>
      <c r="Q36" s="19"/>
      <c r="R36" s="19"/>
      <c r="S36" s="19"/>
      <c r="T36" s="21"/>
      <c r="U36" s="56"/>
      <c r="V36" s="56"/>
      <c r="W36" s="58"/>
      <c r="X36" s="60"/>
      <c r="Y36" s="58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 s="23" customFormat="1">
      <c r="E37" s="20"/>
      <c r="F37" s="24"/>
      <c r="G37" s="24"/>
      <c r="H37" s="24"/>
      <c r="J37" s="25"/>
      <c r="K37" s="25"/>
      <c r="L37" s="25"/>
      <c r="M37" s="25"/>
      <c r="N37" s="25"/>
      <c r="O37" s="61"/>
      <c r="P37" s="61"/>
      <c r="T37" s="25"/>
      <c r="U37" s="62"/>
      <c r="V37" s="62"/>
      <c r="W37" s="63"/>
      <c r="X37" s="64"/>
      <c r="Y37" s="63"/>
      <c r="Z37" s="25"/>
      <c r="AA37" s="25"/>
      <c r="AB37" s="25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23" customFormat="1">
      <c r="E38" s="20"/>
      <c r="F38" s="24"/>
      <c r="G38" s="24"/>
      <c r="H38" s="24"/>
      <c r="J38" s="25"/>
      <c r="K38" s="25"/>
      <c r="L38" s="25"/>
      <c r="M38" s="25"/>
      <c r="N38" s="25"/>
      <c r="O38" s="61"/>
      <c r="P38" s="61"/>
      <c r="T38" s="25"/>
      <c r="U38" s="62"/>
      <c r="V38" s="62"/>
      <c r="W38" s="63"/>
      <c r="X38" s="64"/>
      <c r="Y38" s="63"/>
      <c r="Z38" s="25"/>
      <c r="AA38" s="25"/>
      <c r="AB38" s="25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3" customFormat="1">
      <c r="E39" s="20"/>
      <c r="F39" s="24"/>
      <c r="G39" s="24"/>
      <c r="H39" s="24"/>
      <c r="J39" s="25"/>
      <c r="K39" s="25"/>
      <c r="L39" s="25"/>
      <c r="M39" s="25"/>
      <c r="N39" s="25"/>
      <c r="O39" s="61"/>
      <c r="P39" s="61"/>
      <c r="T39" s="25"/>
      <c r="U39" s="62"/>
      <c r="V39" s="62"/>
      <c r="W39" s="63"/>
      <c r="X39" s="64"/>
      <c r="Y39" s="63"/>
      <c r="Z39" s="25"/>
      <c r="AA39" s="25"/>
      <c r="AB39" s="25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3" customFormat="1">
      <c r="E40" s="20"/>
      <c r="F40" s="24"/>
      <c r="G40" s="24"/>
      <c r="H40" s="24"/>
      <c r="J40" s="25"/>
      <c r="K40" s="25"/>
      <c r="L40" s="25"/>
      <c r="M40" s="25"/>
      <c r="N40" s="25"/>
      <c r="O40" s="61"/>
      <c r="P40" s="61"/>
      <c r="T40" s="25"/>
      <c r="U40" s="62"/>
      <c r="V40" s="62"/>
      <c r="W40" s="63"/>
      <c r="X40" s="64"/>
      <c r="Y40" s="63"/>
      <c r="Z40" s="25"/>
      <c r="AA40" s="25"/>
      <c r="AB40" s="25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23" customFormat="1">
      <c r="E41" s="20"/>
      <c r="F41" s="24"/>
      <c r="G41" s="24"/>
      <c r="H41" s="24"/>
      <c r="J41" s="25"/>
      <c r="K41" s="25"/>
      <c r="L41" s="25"/>
      <c r="M41" s="25"/>
      <c r="N41" s="25"/>
      <c r="O41" s="61"/>
      <c r="P41" s="61"/>
      <c r="T41" s="25"/>
      <c r="U41" s="62"/>
      <c r="V41" s="62"/>
      <c r="W41" s="63"/>
      <c r="X41" s="64"/>
      <c r="Y41" s="63"/>
      <c r="Z41" s="25"/>
      <c r="AA41" s="25"/>
      <c r="AB41" s="25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23" customFormat="1">
      <c r="E42" s="20"/>
      <c r="F42" s="24"/>
      <c r="G42" s="24"/>
      <c r="H42" s="24"/>
      <c r="J42" s="25"/>
      <c r="K42" s="25"/>
      <c r="L42" s="25"/>
      <c r="M42" s="25"/>
      <c r="N42" s="25"/>
      <c r="O42" s="61"/>
      <c r="P42" s="61"/>
      <c r="T42" s="25"/>
      <c r="U42" s="62"/>
      <c r="V42" s="62"/>
      <c r="W42" s="63"/>
      <c r="X42" s="64"/>
      <c r="Y42" s="63"/>
      <c r="Z42" s="25"/>
      <c r="AA42" s="25"/>
      <c r="AB42" s="25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1"/>
      <c r="P43" s="61"/>
      <c r="T43" s="25"/>
      <c r="U43" s="62"/>
      <c r="V43" s="62"/>
      <c r="W43" s="63"/>
      <c r="X43" s="64"/>
      <c r="Y43" s="63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1"/>
      <c r="P44" s="61"/>
      <c r="T44" s="25"/>
      <c r="U44" s="62"/>
      <c r="V44" s="62"/>
      <c r="W44" s="63"/>
      <c r="X44" s="63"/>
      <c r="Y44" s="63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1"/>
      <c r="P45" s="61"/>
      <c r="T45" s="25"/>
      <c r="U45" s="62"/>
      <c r="V45" s="62"/>
      <c r="W45" s="63"/>
      <c r="X45" s="63"/>
      <c r="Y45" s="63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1"/>
      <c r="P46" s="61"/>
      <c r="T46" s="25"/>
      <c r="U46" s="62"/>
      <c r="V46" s="62"/>
      <c r="W46" s="63"/>
      <c r="X46" s="63"/>
      <c r="Y46" s="63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1"/>
      <c r="P47" s="61"/>
      <c r="T47" s="25"/>
      <c r="U47" s="62"/>
      <c r="V47" s="62"/>
      <c r="W47" s="63"/>
      <c r="X47" s="63"/>
      <c r="Y47" s="63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1"/>
      <c r="P48" s="61"/>
      <c r="T48" s="25"/>
      <c r="U48" s="62"/>
      <c r="V48" s="62"/>
      <c r="W48" s="63"/>
      <c r="X48" s="63"/>
      <c r="Y48" s="63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1"/>
      <c r="P49" s="61"/>
      <c r="T49" s="25"/>
      <c r="U49" s="62"/>
      <c r="V49" s="62"/>
      <c r="W49" s="63"/>
      <c r="X49" s="63"/>
      <c r="Y49" s="63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19"/>
      <c r="J50" s="25"/>
      <c r="K50" s="25"/>
      <c r="L50" s="25"/>
      <c r="M50" s="25"/>
      <c r="N50" s="25"/>
      <c r="O50" s="61"/>
      <c r="P50" s="61"/>
      <c r="T50" s="25"/>
      <c r="U50" s="62"/>
      <c r="V50" s="62"/>
      <c r="W50" s="63"/>
      <c r="X50" s="63"/>
      <c r="Y50" s="63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19"/>
      <c r="J51" s="25"/>
      <c r="K51" s="25"/>
      <c r="L51" s="25"/>
      <c r="M51" s="25"/>
      <c r="N51" s="25"/>
      <c r="O51" s="61"/>
      <c r="P51" s="61"/>
      <c r="T51" s="25"/>
      <c r="U51" s="62"/>
      <c r="V51" s="62"/>
      <c r="W51" s="63"/>
      <c r="X51" s="63"/>
      <c r="Y51" s="63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19"/>
      <c r="J52" s="25"/>
      <c r="K52" s="25"/>
      <c r="L52" s="25"/>
      <c r="M52" s="25"/>
      <c r="N52" s="25"/>
      <c r="O52" s="61"/>
      <c r="P52" s="61"/>
      <c r="T52" s="25"/>
      <c r="U52" s="62"/>
      <c r="V52" s="62"/>
      <c r="W52" s="63"/>
      <c r="X52" s="63"/>
      <c r="Y52" s="63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19"/>
      <c r="J53" s="25"/>
      <c r="K53" s="25"/>
      <c r="L53" s="25"/>
      <c r="M53" s="25"/>
      <c r="N53" s="25"/>
      <c r="O53" s="61"/>
      <c r="P53" s="61"/>
      <c r="T53" s="25"/>
      <c r="U53" s="62"/>
      <c r="V53" s="62"/>
      <c r="W53" s="63"/>
      <c r="X53" s="63"/>
      <c r="Y53" s="63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19"/>
      <c r="J54" s="25"/>
      <c r="K54" s="25"/>
      <c r="L54" s="25"/>
      <c r="M54" s="25"/>
      <c r="N54" s="25"/>
      <c r="O54" s="61"/>
      <c r="P54" s="61"/>
      <c r="T54" s="25"/>
      <c r="U54" s="62"/>
      <c r="V54" s="62"/>
      <c r="W54" s="63"/>
      <c r="X54" s="63"/>
      <c r="Y54" s="63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19"/>
      <c r="J55" s="25"/>
      <c r="K55" s="25"/>
      <c r="L55" s="25"/>
      <c r="M55" s="25"/>
      <c r="N55" s="25"/>
      <c r="O55" s="61"/>
      <c r="P55" s="61"/>
      <c r="T55" s="25"/>
      <c r="U55" s="62"/>
      <c r="V55" s="62"/>
      <c r="W55" s="63"/>
      <c r="X55" s="63"/>
      <c r="Y55" s="63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1"/>
      <c r="P56" s="61"/>
      <c r="T56" s="25"/>
      <c r="U56" s="62"/>
      <c r="V56" s="62"/>
      <c r="W56" s="63"/>
      <c r="X56" s="63"/>
      <c r="Y56" s="63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1"/>
      <c r="P57" s="61"/>
      <c r="T57" s="25"/>
      <c r="U57" s="62"/>
      <c r="V57" s="62"/>
      <c r="W57" s="63"/>
      <c r="X57" s="63"/>
      <c r="Y57" s="63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1"/>
      <c r="P58" s="61"/>
      <c r="T58" s="25"/>
      <c r="U58" s="62"/>
      <c r="V58" s="62"/>
      <c r="W58" s="63"/>
      <c r="X58" s="63"/>
      <c r="Y58" s="63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J59" s="25"/>
      <c r="K59" s="25"/>
      <c r="L59" s="25"/>
      <c r="M59" s="25"/>
      <c r="N59" s="25"/>
      <c r="O59" s="61"/>
      <c r="P59" s="61"/>
      <c r="T59" s="25"/>
      <c r="U59" s="62"/>
      <c r="V59" s="62"/>
      <c r="W59" s="63"/>
      <c r="X59" s="63"/>
      <c r="Y59" s="63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J60" s="25"/>
      <c r="K60" s="25"/>
      <c r="L60" s="25"/>
      <c r="M60" s="25"/>
      <c r="N60" s="25"/>
      <c r="O60" s="61"/>
      <c r="P60" s="61"/>
      <c r="T60" s="25"/>
      <c r="U60" s="62"/>
      <c r="V60" s="62"/>
      <c r="W60" s="63"/>
      <c r="X60" s="63"/>
      <c r="Y60" s="63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J61" s="25"/>
      <c r="K61" s="25"/>
      <c r="L61" s="25"/>
      <c r="M61" s="25"/>
      <c r="N61" s="25"/>
      <c r="O61" s="61"/>
      <c r="P61" s="61"/>
      <c r="T61" s="25"/>
      <c r="U61" s="62"/>
      <c r="V61" s="62"/>
      <c r="W61" s="63"/>
      <c r="X61" s="63"/>
      <c r="Y61" s="63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J62" s="25"/>
      <c r="K62" s="25"/>
      <c r="L62" s="25"/>
      <c r="M62" s="25"/>
      <c r="N62" s="25"/>
      <c r="O62" s="61"/>
      <c r="P62" s="61"/>
      <c r="T62" s="25"/>
      <c r="U62" s="62"/>
      <c r="V62" s="62"/>
      <c r="W62" s="63"/>
      <c r="X62" s="63"/>
      <c r="Y62" s="63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J63" s="25"/>
      <c r="K63" s="25"/>
      <c r="L63" s="25"/>
      <c r="M63" s="25"/>
      <c r="N63" s="25"/>
      <c r="O63" s="61"/>
      <c r="P63" s="61"/>
      <c r="T63" s="25"/>
      <c r="U63" s="62"/>
      <c r="V63" s="62"/>
      <c r="W63" s="63"/>
      <c r="X63" s="63"/>
      <c r="Y63" s="63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J64" s="25"/>
      <c r="K64" s="25"/>
      <c r="L64" s="25"/>
      <c r="M64" s="25"/>
      <c r="N64" s="25"/>
      <c r="O64" s="61"/>
      <c r="P64" s="61"/>
      <c r="T64" s="25"/>
      <c r="U64" s="62"/>
      <c r="V64" s="62"/>
      <c r="W64" s="63"/>
      <c r="X64" s="63"/>
      <c r="Y64" s="63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1"/>
      <c r="P65" s="61"/>
      <c r="T65" s="25"/>
      <c r="U65" s="62"/>
      <c r="V65" s="62"/>
      <c r="W65" s="63"/>
      <c r="X65" s="63"/>
      <c r="Y65" s="63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1"/>
      <c r="P66" s="61"/>
      <c r="T66" s="25"/>
      <c r="U66" s="62"/>
      <c r="V66" s="62"/>
      <c r="W66" s="63"/>
      <c r="X66" s="63"/>
      <c r="Y66" s="63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1"/>
      <c r="P67" s="61"/>
      <c r="T67" s="25"/>
      <c r="U67" s="62"/>
      <c r="V67" s="62"/>
      <c r="W67" s="63"/>
      <c r="X67" s="63"/>
      <c r="Y67" s="63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1"/>
      <c r="P68" s="61"/>
      <c r="T68" s="25"/>
      <c r="U68" s="62"/>
      <c r="V68" s="62"/>
      <c r="W68" s="63"/>
      <c r="X68" s="63"/>
      <c r="Y68" s="63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1"/>
      <c r="P69" s="61"/>
      <c r="T69" s="25"/>
      <c r="U69" s="62"/>
      <c r="V69" s="62"/>
      <c r="W69" s="63"/>
      <c r="X69" s="63"/>
      <c r="Y69" s="63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1"/>
      <c r="P70" s="61"/>
      <c r="T70" s="25"/>
      <c r="U70" s="62"/>
      <c r="V70" s="62"/>
      <c r="W70" s="63"/>
      <c r="X70" s="63"/>
      <c r="Y70" s="63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1"/>
      <c r="P71" s="61"/>
      <c r="T71" s="25"/>
      <c r="U71" s="62"/>
      <c r="V71" s="62"/>
      <c r="W71" s="63"/>
      <c r="X71" s="63"/>
      <c r="Y71" s="63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1"/>
      <c r="P72" s="61"/>
      <c r="T72" s="25"/>
      <c r="U72" s="62"/>
      <c r="V72" s="62"/>
      <c r="W72" s="63"/>
      <c r="X72" s="63"/>
      <c r="Y72" s="63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1"/>
      <c r="P73" s="61"/>
      <c r="T73" s="25"/>
      <c r="U73" s="62"/>
      <c r="V73" s="62"/>
      <c r="W73" s="63"/>
      <c r="X73" s="63"/>
      <c r="Y73" s="63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1"/>
      <c r="P74" s="61"/>
      <c r="T74" s="25"/>
      <c r="U74" s="62"/>
      <c r="V74" s="62"/>
      <c r="W74" s="63"/>
      <c r="X74" s="63"/>
      <c r="Y74" s="63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1"/>
      <c r="P75" s="61"/>
      <c r="T75" s="25"/>
      <c r="U75" s="62"/>
      <c r="V75" s="62"/>
      <c r="W75" s="63"/>
      <c r="X75" s="63"/>
      <c r="Y75" s="63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1"/>
      <c r="P76" s="61"/>
      <c r="T76" s="25"/>
      <c r="U76" s="62"/>
      <c r="V76" s="62"/>
      <c r="W76" s="63"/>
      <c r="X76" s="63"/>
      <c r="Y76" s="63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1"/>
      <c r="P77" s="61"/>
      <c r="T77" s="25"/>
      <c r="U77" s="62"/>
      <c r="V77" s="62"/>
      <c r="W77" s="63"/>
      <c r="X77" s="63"/>
      <c r="Y77" s="63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1"/>
      <c r="P78" s="61"/>
      <c r="T78" s="25"/>
      <c r="U78" s="62"/>
      <c r="V78" s="62"/>
      <c r="W78" s="63"/>
      <c r="X78" s="63"/>
      <c r="Y78" s="63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1"/>
      <c r="P79" s="61"/>
      <c r="T79" s="25"/>
      <c r="U79" s="62"/>
      <c r="V79" s="62"/>
      <c r="W79" s="63"/>
      <c r="X79" s="63"/>
      <c r="Y79" s="63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1"/>
      <c r="P80" s="61"/>
      <c r="T80" s="25"/>
      <c r="U80" s="62"/>
      <c r="V80" s="62"/>
      <c r="W80" s="63"/>
      <c r="X80" s="63"/>
      <c r="Y80" s="63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1"/>
      <c r="P81" s="61"/>
      <c r="T81" s="25"/>
      <c r="U81" s="62"/>
      <c r="V81" s="62"/>
      <c r="W81" s="63"/>
      <c r="X81" s="63"/>
      <c r="Y81" s="63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1"/>
      <c r="P82" s="61"/>
      <c r="T82" s="25"/>
      <c r="U82" s="62"/>
      <c r="V82" s="62"/>
      <c r="W82" s="63"/>
      <c r="X82" s="63"/>
      <c r="Y82" s="63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O83" s="61"/>
      <c r="P83" s="61"/>
      <c r="U83" s="63"/>
      <c r="V83" s="63"/>
      <c r="W83" s="63"/>
      <c r="X83" s="63"/>
      <c r="Y83" s="63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O84" s="61"/>
      <c r="P84" s="61"/>
      <c r="U84" s="63"/>
      <c r="V84" s="63"/>
      <c r="W84" s="63"/>
      <c r="X84" s="63"/>
      <c r="Y84" s="63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O85" s="61"/>
      <c r="P85" s="61"/>
      <c r="U85" s="63"/>
      <c r="V85" s="63"/>
      <c r="W85" s="63"/>
      <c r="X85" s="63"/>
      <c r="Y85" s="63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O86" s="61"/>
      <c r="P86" s="61"/>
      <c r="U86" s="63"/>
      <c r="V86" s="63"/>
      <c r="W86" s="63"/>
      <c r="X86" s="63"/>
      <c r="Y86" s="63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O87" s="61"/>
      <c r="P87" s="61"/>
      <c r="U87" s="63"/>
      <c r="V87" s="63"/>
      <c r="W87" s="63"/>
      <c r="X87" s="63"/>
      <c r="Y87" s="63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O88" s="61"/>
      <c r="P88" s="61"/>
      <c r="U88" s="63"/>
      <c r="V88" s="63"/>
      <c r="W88" s="63"/>
      <c r="X88" s="63"/>
      <c r="Y88" s="63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1"/>
      <c r="P89" s="61"/>
      <c r="U89" s="63"/>
      <c r="V89" s="63"/>
      <c r="W89" s="63"/>
      <c r="X89" s="63"/>
      <c r="Y89" s="63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1"/>
      <c r="P90" s="61"/>
      <c r="U90" s="63"/>
      <c r="V90" s="63"/>
      <c r="W90" s="63"/>
      <c r="X90" s="63"/>
      <c r="Y90" s="63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1"/>
      <c r="P91" s="61"/>
      <c r="U91" s="63"/>
      <c r="V91" s="63"/>
      <c r="W91" s="63"/>
      <c r="X91" s="63"/>
      <c r="Y91" s="63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1"/>
      <c r="P92" s="61"/>
      <c r="U92" s="63"/>
      <c r="V92" s="63"/>
      <c r="W92" s="63"/>
      <c r="X92" s="63"/>
      <c r="Y92" s="63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1"/>
      <c r="P93" s="61"/>
      <c r="U93" s="63"/>
      <c r="V93" s="63"/>
      <c r="W93" s="63"/>
      <c r="X93" s="63"/>
      <c r="Y93" s="63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1"/>
      <c r="P94" s="61"/>
      <c r="U94" s="63"/>
      <c r="V94" s="63"/>
      <c r="W94" s="63"/>
      <c r="X94" s="63"/>
      <c r="Y94" s="63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1"/>
      <c r="P95" s="61"/>
      <c r="U95" s="63"/>
      <c r="V95" s="63"/>
      <c r="W95" s="63"/>
      <c r="X95" s="63"/>
      <c r="Y95" s="63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1"/>
      <c r="P96" s="61"/>
      <c r="U96" s="63"/>
      <c r="V96" s="63"/>
      <c r="W96" s="63"/>
      <c r="X96" s="63"/>
      <c r="Y96" s="63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1"/>
      <c r="P97" s="61"/>
      <c r="U97" s="63"/>
      <c r="V97" s="63"/>
      <c r="W97" s="63"/>
      <c r="X97" s="63"/>
      <c r="Y97" s="63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1"/>
      <c r="P98" s="61"/>
      <c r="U98" s="63"/>
      <c r="V98" s="63"/>
      <c r="W98" s="63"/>
      <c r="X98" s="63"/>
      <c r="Y98" s="63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1"/>
      <c r="P99" s="61"/>
      <c r="U99" s="63"/>
      <c r="V99" s="63"/>
      <c r="W99" s="63"/>
      <c r="X99" s="63"/>
      <c r="Y99" s="63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1"/>
      <c r="P100" s="61"/>
      <c r="U100" s="63"/>
      <c r="V100" s="63"/>
      <c r="W100" s="63"/>
      <c r="X100" s="63"/>
      <c r="Y100" s="63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1"/>
      <c r="P101" s="61"/>
      <c r="U101" s="63"/>
      <c r="V101" s="63"/>
      <c r="W101" s="63"/>
      <c r="X101" s="63"/>
      <c r="Y101" s="63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1"/>
      <c r="P102" s="61"/>
      <c r="U102" s="63"/>
      <c r="V102" s="63"/>
      <c r="W102" s="63"/>
      <c r="X102" s="63"/>
      <c r="Y102" s="63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1"/>
      <c r="P103" s="61"/>
      <c r="U103" s="63"/>
      <c r="V103" s="63"/>
      <c r="W103" s="63"/>
      <c r="X103" s="63"/>
      <c r="Y103" s="63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1"/>
      <c r="P104" s="61"/>
      <c r="U104" s="63"/>
      <c r="V104" s="63"/>
      <c r="W104" s="63"/>
      <c r="X104" s="63"/>
      <c r="Y104" s="63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1"/>
      <c r="P105" s="61"/>
      <c r="U105" s="63"/>
      <c r="V105" s="63"/>
      <c r="W105" s="63"/>
      <c r="X105" s="63"/>
      <c r="Y105" s="63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1"/>
      <c r="P106" s="61"/>
      <c r="U106" s="63"/>
      <c r="V106" s="63"/>
      <c r="W106" s="63"/>
      <c r="X106" s="63"/>
      <c r="Y106" s="63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1"/>
      <c r="P107" s="61"/>
      <c r="U107" s="63"/>
      <c r="V107" s="63"/>
      <c r="W107" s="63"/>
      <c r="X107" s="63"/>
      <c r="Y107" s="63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1"/>
      <c r="P108" s="61"/>
      <c r="U108" s="63"/>
      <c r="V108" s="63"/>
      <c r="W108" s="63"/>
      <c r="X108" s="63"/>
      <c r="Y108" s="63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1"/>
      <c r="P109" s="61"/>
      <c r="U109" s="63"/>
      <c r="V109" s="63"/>
      <c r="W109" s="63"/>
      <c r="X109" s="63"/>
      <c r="Y109" s="63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1"/>
      <c r="P110" s="61"/>
      <c r="U110" s="63"/>
      <c r="V110" s="63"/>
      <c r="W110" s="63"/>
      <c r="X110" s="63"/>
      <c r="Y110" s="63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1"/>
      <c r="P111" s="61"/>
      <c r="U111" s="63"/>
      <c r="V111" s="63"/>
      <c r="W111" s="63"/>
      <c r="X111" s="63"/>
      <c r="Y111" s="63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1"/>
      <c r="P112" s="61"/>
      <c r="U112" s="63"/>
      <c r="V112" s="63"/>
      <c r="W112" s="63"/>
      <c r="X112" s="63"/>
      <c r="Y112" s="63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1"/>
      <c r="P113" s="61"/>
      <c r="U113" s="63"/>
      <c r="V113" s="63"/>
      <c r="W113" s="63"/>
      <c r="X113" s="63"/>
      <c r="Y113" s="63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1"/>
      <c r="P114" s="61"/>
      <c r="U114" s="63"/>
      <c r="V114" s="63"/>
      <c r="W114" s="63"/>
      <c r="X114" s="63"/>
      <c r="Y114" s="63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1"/>
      <c r="P115" s="61"/>
      <c r="U115" s="63"/>
      <c r="V115" s="63"/>
      <c r="W115" s="63"/>
      <c r="X115" s="63"/>
      <c r="Y115" s="63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1"/>
      <c r="P116" s="61"/>
      <c r="U116" s="63"/>
      <c r="V116" s="63"/>
      <c r="W116" s="63"/>
      <c r="X116" s="63"/>
      <c r="Y116" s="63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1"/>
      <c r="P117" s="61"/>
      <c r="U117" s="63"/>
      <c r="V117" s="63"/>
      <c r="W117" s="63"/>
      <c r="X117" s="63"/>
      <c r="Y117" s="63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1"/>
      <c r="P118" s="61"/>
      <c r="U118" s="63"/>
      <c r="V118" s="63"/>
      <c r="W118" s="63"/>
      <c r="X118" s="63"/>
      <c r="Y118" s="63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1"/>
      <c r="P119" s="61"/>
      <c r="U119" s="63"/>
      <c r="V119" s="63"/>
      <c r="W119" s="63"/>
      <c r="X119" s="63"/>
      <c r="Y119" s="63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1"/>
      <c r="P120" s="61"/>
      <c r="U120" s="63"/>
      <c r="V120" s="63"/>
      <c r="W120" s="63"/>
      <c r="X120" s="63"/>
      <c r="Y120" s="63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1"/>
      <c r="P121" s="61"/>
      <c r="U121" s="63"/>
      <c r="V121" s="63"/>
      <c r="W121" s="63"/>
      <c r="X121" s="63"/>
      <c r="Y121" s="63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1"/>
      <c r="P122" s="61"/>
      <c r="U122" s="63"/>
      <c r="V122" s="63"/>
      <c r="W122" s="63"/>
      <c r="X122" s="63"/>
      <c r="Y122" s="63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1"/>
      <c r="P123" s="61"/>
      <c r="U123" s="63"/>
      <c r="V123" s="63"/>
      <c r="W123" s="63"/>
      <c r="X123" s="63"/>
      <c r="Y123" s="63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1"/>
      <c r="P124" s="61"/>
      <c r="U124" s="63"/>
      <c r="V124" s="63"/>
      <c r="W124" s="63"/>
      <c r="X124" s="63"/>
      <c r="Y124" s="63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1"/>
      <c r="P125" s="61"/>
      <c r="U125" s="63"/>
      <c r="V125" s="63"/>
      <c r="W125" s="63"/>
      <c r="X125" s="63"/>
      <c r="Y125" s="63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1"/>
      <c r="P126" s="61"/>
      <c r="U126" s="63"/>
      <c r="V126" s="63"/>
      <c r="W126" s="63"/>
      <c r="X126" s="63"/>
      <c r="Y126" s="63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1"/>
      <c r="P127" s="61"/>
      <c r="U127" s="63"/>
      <c r="V127" s="63"/>
      <c r="W127" s="63"/>
      <c r="X127" s="63"/>
      <c r="Y127" s="63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1"/>
      <c r="P128" s="61"/>
      <c r="U128" s="63"/>
      <c r="V128" s="63"/>
      <c r="W128" s="63"/>
      <c r="X128" s="63"/>
      <c r="Y128" s="63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1"/>
      <c r="P129" s="61"/>
      <c r="U129" s="63"/>
      <c r="V129" s="63"/>
      <c r="W129" s="63"/>
      <c r="X129" s="63"/>
      <c r="Y129" s="63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1"/>
      <c r="P130" s="61"/>
      <c r="U130" s="63"/>
      <c r="V130" s="63"/>
      <c r="W130" s="63"/>
      <c r="X130" s="63"/>
      <c r="Y130" s="63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1"/>
      <c r="P131" s="61"/>
      <c r="U131" s="63"/>
      <c r="V131" s="63"/>
      <c r="W131" s="63"/>
      <c r="X131" s="63"/>
      <c r="Y131" s="63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1"/>
      <c r="P132" s="61"/>
      <c r="U132" s="63"/>
      <c r="V132" s="63"/>
      <c r="W132" s="63"/>
      <c r="X132" s="63"/>
      <c r="Y132" s="63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1"/>
      <c r="P133" s="61"/>
      <c r="U133" s="63"/>
      <c r="V133" s="63"/>
      <c r="W133" s="63"/>
      <c r="X133" s="63"/>
      <c r="Y133" s="63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1"/>
      <c r="P134" s="61"/>
      <c r="U134" s="63"/>
      <c r="V134" s="63"/>
      <c r="W134" s="63"/>
      <c r="X134" s="63"/>
      <c r="Y134" s="63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1"/>
      <c r="P135" s="61"/>
      <c r="U135" s="63"/>
      <c r="V135" s="63"/>
      <c r="W135" s="63"/>
      <c r="X135" s="63"/>
      <c r="Y135" s="63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1"/>
      <c r="P136" s="61"/>
      <c r="U136" s="63"/>
      <c r="V136" s="63"/>
      <c r="W136" s="63"/>
      <c r="X136" s="63"/>
      <c r="Y136" s="63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1"/>
      <c r="P137" s="61"/>
      <c r="U137" s="63"/>
      <c r="V137" s="63"/>
      <c r="W137" s="63"/>
      <c r="X137" s="63"/>
      <c r="Y137" s="63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1"/>
      <c r="P138" s="61"/>
      <c r="U138" s="63"/>
      <c r="V138" s="63"/>
      <c r="W138" s="63"/>
      <c r="X138" s="63"/>
      <c r="Y138" s="63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1"/>
      <c r="P139" s="61"/>
      <c r="U139" s="63"/>
      <c r="V139" s="63"/>
      <c r="W139" s="63"/>
      <c r="X139" s="63"/>
      <c r="Y139" s="63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1"/>
      <c r="P140" s="61"/>
      <c r="U140" s="63"/>
      <c r="V140" s="63"/>
      <c r="W140" s="63"/>
      <c r="X140" s="63"/>
      <c r="Y140" s="63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1"/>
      <c r="P141" s="61"/>
      <c r="U141" s="63"/>
      <c r="V141" s="63"/>
      <c r="W141" s="63"/>
      <c r="X141" s="63"/>
      <c r="Y141" s="63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1"/>
      <c r="P142" s="61"/>
      <c r="U142" s="63"/>
      <c r="V142" s="63"/>
      <c r="W142" s="63"/>
      <c r="X142" s="63"/>
      <c r="Y142" s="63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1"/>
      <c r="P143" s="61"/>
      <c r="U143" s="63"/>
      <c r="V143" s="63"/>
      <c r="W143" s="63"/>
      <c r="X143" s="63"/>
      <c r="Y143" s="63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1"/>
      <c r="P144" s="61"/>
      <c r="U144" s="63"/>
      <c r="V144" s="63"/>
      <c r="W144" s="63"/>
      <c r="X144" s="63"/>
      <c r="Y144" s="63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1"/>
      <c r="P145" s="61"/>
      <c r="U145" s="63"/>
      <c r="V145" s="63"/>
      <c r="W145" s="63"/>
      <c r="X145" s="63"/>
      <c r="Y145" s="63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1"/>
      <c r="P146" s="61"/>
      <c r="U146" s="63"/>
      <c r="V146" s="63"/>
      <c r="W146" s="63"/>
      <c r="X146" s="63"/>
      <c r="Y146" s="63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1"/>
      <c r="P147" s="61"/>
      <c r="U147" s="63"/>
      <c r="V147" s="63"/>
      <c r="W147" s="63"/>
      <c r="X147" s="63"/>
      <c r="Y147" s="63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1"/>
      <c r="P148" s="61"/>
      <c r="U148" s="63"/>
      <c r="V148" s="63"/>
      <c r="W148" s="63"/>
      <c r="X148" s="63"/>
      <c r="Y148" s="63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1"/>
      <c r="P149" s="61"/>
      <c r="U149" s="63"/>
      <c r="V149" s="63"/>
      <c r="W149" s="63"/>
      <c r="X149" s="63"/>
      <c r="Y149" s="63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1"/>
      <c r="P150" s="61"/>
      <c r="U150" s="63"/>
      <c r="V150" s="63"/>
      <c r="W150" s="63"/>
      <c r="X150" s="63"/>
      <c r="Y150" s="63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1"/>
      <c r="P151" s="61"/>
      <c r="U151" s="63"/>
      <c r="V151" s="63"/>
      <c r="W151" s="63"/>
      <c r="X151" s="63"/>
      <c r="Y151" s="63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1"/>
      <c r="P152" s="61"/>
      <c r="U152" s="63"/>
      <c r="V152" s="63"/>
      <c r="W152" s="63"/>
      <c r="X152" s="63"/>
      <c r="Y152" s="63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1"/>
      <c r="P153" s="61"/>
      <c r="U153" s="63"/>
      <c r="V153" s="63"/>
      <c r="W153" s="63"/>
      <c r="X153" s="63"/>
      <c r="Y153" s="63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1"/>
      <c r="P154" s="61"/>
      <c r="U154" s="63"/>
      <c r="V154" s="63"/>
      <c r="W154" s="63"/>
      <c r="X154" s="63"/>
      <c r="Y154" s="63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1"/>
      <c r="P155" s="61"/>
      <c r="U155" s="63"/>
      <c r="V155" s="63"/>
      <c r="W155" s="63"/>
      <c r="X155" s="63"/>
      <c r="Y155" s="63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1"/>
      <c r="P156" s="61"/>
      <c r="U156" s="63"/>
      <c r="V156" s="63"/>
      <c r="W156" s="63"/>
      <c r="X156" s="63"/>
      <c r="Y156" s="63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1"/>
      <c r="P157" s="61"/>
      <c r="U157" s="63"/>
      <c r="V157" s="63"/>
      <c r="W157" s="63"/>
      <c r="X157" s="63"/>
      <c r="Y157" s="63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1"/>
      <c r="P158" s="61"/>
      <c r="U158" s="63"/>
      <c r="V158" s="63"/>
      <c r="W158" s="63"/>
      <c r="X158" s="63"/>
      <c r="Y158" s="63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1"/>
      <c r="P159" s="61"/>
      <c r="U159" s="63"/>
      <c r="V159" s="63"/>
      <c r="W159" s="63"/>
      <c r="X159" s="63"/>
      <c r="Y159" s="63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1"/>
      <c r="P160" s="61"/>
      <c r="U160" s="63"/>
      <c r="V160" s="63"/>
      <c r="W160" s="63"/>
      <c r="X160" s="63"/>
      <c r="Y160" s="63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1"/>
      <c r="P161" s="61"/>
      <c r="U161" s="63"/>
      <c r="V161" s="63"/>
      <c r="W161" s="63"/>
      <c r="X161" s="63"/>
      <c r="Y161" s="63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1"/>
      <c r="P162" s="61"/>
      <c r="U162" s="63"/>
      <c r="V162" s="63"/>
      <c r="W162" s="63"/>
      <c r="X162" s="63"/>
      <c r="Y162" s="63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1"/>
      <c r="P163" s="61"/>
      <c r="U163" s="63"/>
      <c r="V163" s="63"/>
      <c r="W163" s="63"/>
      <c r="X163" s="63"/>
      <c r="Y163" s="63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1"/>
      <c r="P164" s="61"/>
      <c r="U164" s="63"/>
      <c r="V164" s="63"/>
      <c r="W164" s="63"/>
      <c r="X164" s="63"/>
      <c r="Y164" s="63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1"/>
      <c r="P165" s="61"/>
      <c r="U165" s="63"/>
      <c r="V165" s="63"/>
      <c r="W165" s="63"/>
      <c r="X165" s="63"/>
      <c r="Y165" s="63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1"/>
      <c r="P166" s="61"/>
      <c r="U166" s="63"/>
      <c r="V166" s="63"/>
      <c r="W166" s="63"/>
      <c r="X166" s="63"/>
      <c r="Y166" s="63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1"/>
      <c r="P167" s="61"/>
      <c r="U167" s="63"/>
      <c r="V167" s="63"/>
      <c r="W167" s="63"/>
      <c r="X167" s="63"/>
      <c r="Y167" s="63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1"/>
      <c r="P168" s="61"/>
      <c r="U168" s="63"/>
      <c r="V168" s="63"/>
      <c r="W168" s="63"/>
      <c r="X168" s="63"/>
      <c r="Y168" s="63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1"/>
      <c r="P169" s="61"/>
      <c r="U169" s="63"/>
      <c r="V169" s="63"/>
      <c r="W169" s="63"/>
      <c r="X169" s="63"/>
      <c r="Y169" s="63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1"/>
      <c r="P170" s="61"/>
      <c r="U170" s="63"/>
      <c r="V170" s="63"/>
      <c r="W170" s="63"/>
      <c r="X170" s="63"/>
      <c r="Y170" s="63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</sheetData>
  <mergeCells count="3">
    <mergeCell ref="C1:E1"/>
    <mergeCell ref="M1:Y1"/>
    <mergeCell ref="X10:Y22"/>
  </mergeCells>
  <hyperlinks>
    <hyperlink ref="N4" r:id="rId1" xr:uid="{C7651354-860B-497F-8735-BDE754B8AF10}"/>
    <hyperlink ref="N5" r:id="rId2" xr:uid="{BDA4F41C-7F66-4520-993A-F6E9345148D1}"/>
    <hyperlink ref="N6" r:id="rId3" xr:uid="{705F316D-8910-4C4A-BB8A-650F1DF5F70C}"/>
    <hyperlink ref="M6" r:id="rId4" display="https://contrataciondelestado.es/wps/poc?uri=deeplink%3Adetalle_licitacion&amp;idEvl=jq0zbXhrdQdvYnTkQN0%2FZA%3D%3D" xr:uid="{68D77B98-6421-4880-90A7-C33706F420E9}"/>
    <hyperlink ref="M4" r:id="rId5" display="https://contrataciondelestado.es/wps/poc?uri=deeplink%3Adetalle_licitacion&amp;idEvl=jq0zbXhrdQdvYnTkQN0%2FZA%3D%3D" xr:uid="{9E675955-25DC-4C68-B6BA-DD40325E9B5F}"/>
    <hyperlink ref="M8" r:id="rId6" display="https://contrataciondelestado.es/wps/poc?uri=deeplink%3Adetalle_licitacion&amp;idEvl=jq0zbXhrdQdvYnTkQN0%2FZA%3D%3D" xr:uid="{38907A29-4944-4F60-BDF5-08D2BC8177A9}"/>
    <hyperlink ref="N8" r:id="rId7" xr:uid="{2582D5E0-3AE1-4BFC-8EA6-F0B0A88041FC}"/>
    <hyperlink ref="M7" r:id="rId8" display="https://contrataciondelestado.es/wps/poc?uri=deeplink%3Adetalle_licitacion&amp;idEvl=jq0zbXhrdQdvYnTkQN0%2FZA%3D%3D" xr:uid="{A57CD942-DF2C-482A-A370-AFAD8D032C2E}"/>
    <hyperlink ref="N7" r:id="rId9" xr:uid="{D8D07A64-9B28-4893-BB01-37886A4CA13B}"/>
  </hyperlinks>
  <pageMargins left="0" right="0" top="0.39370078740157505" bottom="0.39370078740157505" header="0" footer="0"/>
  <pageSetup paperSize="9" fitToWidth="0" fitToHeight="0"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0"/>
  <sheetViews>
    <sheetView tabSelected="1" topLeftCell="C1" zoomScale="71" zoomScaleNormal="71" workbookViewId="0">
      <selection activeCell="L6" sqref="L6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4.28515625" style="23" customWidth="1"/>
    <col min="14" max="14" width="18.5703125" style="23" customWidth="1"/>
    <col min="15" max="15" width="12" style="61" customWidth="1"/>
    <col min="16" max="16" width="7.85546875" style="61" customWidth="1"/>
    <col min="17" max="17" width="10" style="23" customWidth="1"/>
    <col min="18" max="18" width="11.42578125" style="23" customWidth="1"/>
    <col min="19" max="19" width="45.42578125" style="23" customWidth="1"/>
    <col min="20" max="20" width="13.5703125" style="23" customWidth="1"/>
    <col min="21" max="21" width="14.5703125" style="63" customWidth="1"/>
    <col min="22" max="22" width="13.5703125" style="63" customWidth="1"/>
    <col min="23" max="23" width="9" style="63" customWidth="1"/>
    <col min="24" max="24" width="13" style="63" customWidth="1"/>
    <col min="25" max="25" width="16.28515625" style="63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08"/>
      <c r="B1"/>
      <c r="C1" s="147"/>
      <c r="D1" s="147"/>
      <c r="E1" s="147"/>
      <c r="F1" s="109"/>
      <c r="G1" s="109"/>
      <c r="H1" s="109"/>
      <c r="I1" s="110"/>
      <c r="J1" s="110"/>
      <c r="K1" s="110"/>
      <c r="L1" s="111"/>
      <c r="M1" s="148" t="s">
        <v>175</v>
      </c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2"/>
      <c r="B2" s="113"/>
      <c r="C2" s="114"/>
      <c r="D2" s="113"/>
      <c r="E2" s="115"/>
      <c r="F2" s="115"/>
      <c r="G2" s="116"/>
      <c r="H2" s="116"/>
      <c r="I2" s="116"/>
      <c r="J2" s="116"/>
      <c r="K2" s="117"/>
      <c r="L2" s="118"/>
      <c r="M2" s="107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26</v>
      </c>
      <c r="C3" s="35" t="s">
        <v>27</v>
      </c>
      <c r="D3" s="35" t="s">
        <v>28</v>
      </c>
      <c r="E3" s="34" t="s">
        <v>29</v>
      </c>
      <c r="F3" s="35" t="s">
        <v>30</v>
      </c>
      <c r="G3" s="35" t="s">
        <v>31</v>
      </c>
      <c r="H3" s="35" t="s">
        <v>32</v>
      </c>
      <c r="I3" s="35" t="s">
        <v>178</v>
      </c>
      <c r="J3" s="36" t="s">
        <v>33</v>
      </c>
      <c r="K3" s="34" t="s">
        <v>2</v>
      </c>
      <c r="L3" s="37" t="s">
        <v>34</v>
      </c>
      <c r="M3" s="37" t="s">
        <v>35</v>
      </c>
      <c r="N3" s="34" t="s">
        <v>36</v>
      </c>
      <c r="O3" s="38" t="s">
        <v>37</v>
      </c>
      <c r="P3" s="38" t="s">
        <v>38</v>
      </c>
      <c r="Q3" s="38" t="s">
        <v>39</v>
      </c>
      <c r="R3" s="38" t="s">
        <v>40</v>
      </c>
      <c r="S3" s="34" t="s">
        <v>41</v>
      </c>
      <c r="T3" s="37" t="s">
        <v>42</v>
      </c>
      <c r="U3" s="34" t="s">
        <v>2</v>
      </c>
      <c r="V3" s="35" t="s">
        <v>43</v>
      </c>
      <c r="W3" s="93" t="s">
        <v>44</v>
      </c>
      <c r="X3" s="39" t="s">
        <v>45</v>
      </c>
      <c r="Y3" s="40" t="s">
        <v>46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68.25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49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>J4+K4</f>
        <v>11894.977599999998</v>
      </c>
      <c r="M4" s="6">
        <v>21627.13</v>
      </c>
      <c r="N4" s="123" t="s">
        <v>117</v>
      </c>
      <c r="O4" s="3">
        <v>3</v>
      </c>
      <c r="P4" s="3">
        <v>2</v>
      </c>
      <c r="Q4" s="124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25" t="s">
        <v>126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</row>
    <row r="5" spans="1:1024" ht="47.25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129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>J5+K5</f>
        <v>65580.535900000003</v>
      </c>
      <c r="M5" s="6">
        <v>62328.61</v>
      </c>
      <c r="N5" s="123" t="s">
        <v>117</v>
      </c>
      <c r="O5" s="3">
        <v>4</v>
      </c>
      <c r="P5" s="3">
        <v>1</v>
      </c>
      <c r="Q5" s="124">
        <f t="shared" ref="Q5:Q6" si="0">(P5/O5)</f>
        <v>0.25</v>
      </c>
      <c r="R5" s="7" t="s">
        <v>7</v>
      </c>
      <c r="S5" s="8" t="s">
        <v>8</v>
      </c>
      <c r="T5" s="6">
        <v>42825.07</v>
      </c>
      <c r="U5" s="6">
        <f t="shared" ref="U5:U6" si="1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94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ht="59.25" customHeight="1">
      <c r="A6" s="48">
        <v>3</v>
      </c>
      <c r="B6" s="2" t="s">
        <v>128</v>
      </c>
      <c r="C6" s="3" t="s">
        <v>9</v>
      </c>
      <c r="D6" s="3" t="s">
        <v>10</v>
      </c>
      <c r="E6" s="4" t="s">
        <v>130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>J6+K6</f>
        <v>35695</v>
      </c>
      <c r="M6" s="6">
        <v>59000</v>
      </c>
      <c r="N6" s="123" t="s">
        <v>48</v>
      </c>
      <c r="O6" s="3">
        <v>3</v>
      </c>
      <c r="P6" s="3">
        <v>2</v>
      </c>
      <c r="Q6" s="124">
        <f t="shared" si="0"/>
        <v>0.66666666666666663</v>
      </c>
      <c r="R6" s="8" t="s">
        <v>131</v>
      </c>
      <c r="S6" s="6" t="s">
        <v>132</v>
      </c>
      <c r="T6" s="6">
        <v>29500</v>
      </c>
      <c r="U6" s="6">
        <f t="shared" si="1"/>
        <v>6195</v>
      </c>
      <c r="V6" s="6">
        <f t="shared" ref="V6" si="2">T6+U6</f>
        <v>35695</v>
      </c>
      <c r="W6" s="9">
        <f t="shared" ref="W6" si="3">1-V6/L6</f>
        <v>0</v>
      </c>
      <c r="X6" s="44">
        <v>44651</v>
      </c>
      <c r="Y6" s="125" t="s">
        <v>133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</row>
    <row r="7" spans="1:1024" ht="59.25" customHeight="1">
      <c r="A7" s="48">
        <v>4</v>
      </c>
      <c r="B7" s="2" t="s">
        <v>150</v>
      </c>
      <c r="C7" s="3" t="s">
        <v>154</v>
      </c>
      <c r="D7" s="3" t="s">
        <v>151</v>
      </c>
      <c r="E7" s="4" t="s">
        <v>152</v>
      </c>
      <c r="F7" s="4">
        <v>2</v>
      </c>
      <c r="G7" s="5" t="s">
        <v>153</v>
      </c>
      <c r="H7" s="3" t="s">
        <v>153</v>
      </c>
      <c r="I7" s="6" t="s">
        <v>116</v>
      </c>
      <c r="J7" s="6">
        <v>616488</v>
      </c>
      <c r="K7" s="6">
        <f>+J7*0.21</f>
        <v>129462.48</v>
      </c>
      <c r="L7" s="6">
        <f>J7+K7</f>
        <v>745950.48</v>
      </c>
      <c r="M7" s="6">
        <v>1232976</v>
      </c>
      <c r="N7" s="123" t="s">
        <v>48</v>
      </c>
      <c r="O7" s="3">
        <v>1</v>
      </c>
      <c r="P7" s="3">
        <v>0</v>
      </c>
      <c r="Q7" s="124">
        <f t="shared" ref="Q7" si="4">(P7/O7)</f>
        <v>0</v>
      </c>
      <c r="R7" s="8" t="s">
        <v>155</v>
      </c>
      <c r="S7" s="6" t="s">
        <v>156</v>
      </c>
      <c r="T7" s="6">
        <v>600000</v>
      </c>
      <c r="U7" s="6">
        <f t="shared" ref="U7" si="5">T7*0.21</f>
        <v>126000</v>
      </c>
      <c r="V7" s="6">
        <f t="shared" ref="V7" si="6">T7+U7</f>
        <v>726000</v>
      </c>
      <c r="W7" s="9">
        <f t="shared" ref="W7" si="7">1-V7/L7</f>
        <v>2.6745046132284789E-2</v>
      </c>
      <c r="X7" s="44">
        <v>44706</v>
      </c>
      <c r="Y7" s="125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157</v>
      </c>
      <c r="C8" s="3" t="s">
        <v>9</v>
      </c>
      <c r="D8" s="3" t="s">
        <v>163</v>
      </c>
      <c r="E8" s="4" t="s">
        <v>158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>J8+K8</f>
        <v>81698.861199999999</v>
      </c>
      <c r="M8" s="6">
        <v>108373.8</v>
      </c>
      <c r="N8" s="123" t="s">
        <v>48</v>
      </c>
      <c r="O8" s="3">
        <v>1</v>
      </c>
      <c r="P8" s="3">
        <v>0</v>
      </c>
      <c r="Q8" s="124">
        <f t="shared" ref="Q8" si="8">(P8/O8)</f>
        <v>0</v>
      </c>
      <c r="R8" s="8" t="s">
        <v>159</v>
      </c>
      <c r="S8" s="6" t="s">
        <v>160</v>
      </c>
      <c r="T8" s="6">
        <v>55010</v>
      </c>
      <c r="U8" s="6">
        <f t="shared" ref="U8" si="9">T8*0.21</f>
        <v>11552.1</v>
      </c>
      <c r="V8" s="6">
        <f t="shared" ref="V8" si="10">T8+U8</f>
        <v>66562.100000000006</v>
      </c>
      <c r="W8" s="9">
        <f t="shared" ref="W8" si="11">1-V8/L8</f>
        <v>0.18527505742026174</v>
      </c>
      <c r="X8" s="44">
        <v>44719</v>
      </c>
      <c r="Y8" s="125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s="137" customFormat="1" ht="32.25" customHeight="1">
      <c r="A9" s="126"/>
      <c r="B9" s="127"/>
      <c r="C9" s="127"/>
      <c r="D9" s="127"/>
      <c r="E9" s="128" t="s">
        <v>52</v>
      </c>
      <c r="F9" s="129"/>
      <c r="G9" s="129"/>
      <c r="H9" s="129"/>
      <c r="I9" s="127"/>
      <c r="J9" s="49">
        <f>SUM(J4:J8)</f>
        <v>777537.07</v>
      </c>
      <c r="K9" s="49">
        <f t="shared" ref="K9:L9" si="12">SUM(K4:K8)</f>
        <v>163282.78470000002</v>
      </c>
      <c r="L9" s="49">
        <f t="shared" si="12"/>
        <v>940819.85470000003</v>
      </c>
      <c r="M9" s="49">
        <f>SUM(M4:M8)</f>
        <v>1484305.54</v>
      </c>
      <c r="N9" s="130"/>
      <c r="O9" s="50"/>
      <c r="P9" s="50"/>
      <c r="Q9" s="131"/>
      <c r="R9" s="131"/>
      <c r="S9" s="131"/>
      <c r="T9" s="49">
        <f>SUM(T4:T8)</f>
        <v>735835.07000000007</v>
      </c>
      <c r="U9" s="49">
        <f t="shared" ref="U9:V9" si="13">SUM(U4:U8)</f>
        <v>154525.36470000001</v>
      </c>
      <c r="V9" s="49">
        <f t="shared" si="13"/>
        <v>890360.43469999998</v>
      </c>
      <c r="W9" s="132">
        <f>1-V9/L9</f>
        <v>5.3633455701346811E-2</v>
      </c>
      <c r="X9" s="133"/>
      <c r="Y9" s="134"/>
      <c r="Z9" s="135"/>
      <c r="AA9" s="135"/>
      <c r="AB9" s="13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6"/>
      <c r="NI9" s="136"/>
      <c r="NJ9" s="136"/>
      <c r="NK9" s="136"/>
      <c r="NL9" s="136"/>
      <c r="NM9" s="136"/>
      <c r="NN9" s="136"/>
      <c r="NO9" s="136"/>
      <c r="NP9" s="136"/>
      <c r="NQ9" s="136"/>
      <c r="NR9" s="136"/>
      <c r="NS9" s="136"/>
      <c r="NT9" s="136"/>
      <c r="NU9" s="136"/>
      <c r="NV9" s="136"/>
      <c r="NW9" s="136"/>
      <c r="NX9" s="136"/>
      <c r="NY9" s="136"/>
      <c r="NZ9" s="136"/>
      <c r="OA9" s="136"/>
      <c r="OB9" s="136"/>
      <c r="OC9" s="136"/>
      <c r="OD9" s="136"/>
      <c r="OE9" s="136"/>
      <c r="OF9" s="136"/>
      <c r="OG9" s="136"/>
      <c r="OH9" s="136"/>
      <c r="OI9" s="136"/>
      <c r="OJ9" s="136"/>
      <c r="OK9" s="136"/>
      <c r="OL9" s="136"/>
      <c r="OM9" s="136"/>
      <c r="ON9" s="136"/>
      <c r="OO9" s="136"/>
      <c r="OP9" s="136"/>
      <c r="OQ9" s="136"/>
      <c r="OR9" s="136"/>
      <c r="OS9" s="136"/>
      <c r="OT9" s="136"/>
      <c r="OU9" s="136"/>
      <c r="OV9" s="136"/>
      <c r="OW9" s="136"/>
      <c r="OX9" s="136"/>
      <c r="OY9" s="136"/>
      <c r="OZ9" s="136"/>
      <c r="PA9" s="136"/>
      <c r="PB9" s="136"/>
      <c r="PC9" s="136"/>
      <c r="PD9" s="136"/>
      <c r="PE9" s="136"/>
      <c r="PF9" s="136"/>
      <c r="PG9" s="136"/>
      <c r="PH9" s="136"/>
      <c r="PI9" s="136"/>
      <c r="PJ9" s="136"/>
      <c r="PK9" s="136"/>
      <c r="PL9" s="136"/>
      <c r="PM9" s="136"/>
      <c r="PN9" s="136"/>
      <c r="PO9" s="136"/>
      <c r="PP9" s="136"/>
      <c r="PQ9" s="136"/>
      <c r="PR9" s="136"/>
      <c r="PS9" s="136"/>
      <c r="PT9" s="136"/>
      <c r="PU9" s="136"/>
      <c r="PV9" s="136"/>
      <c r="PW9" s="136"/>
      <c r="PX9" s="136"/>
      <c r="PY9" s="136"/>
      <c r="PZ9" s="136"/>
      <c r="QA9" s="136"/>
      <c r="QB9" s="136"/>
      <c r="QC9" s="136"/>
      <c r="QD9" s="136"/>
      <c r="QE9" s="136"/>
      <c r="QF9" s="136"/>
      <c r="QG9" s="136"/>
      <c r="QH9" s="136"/>
      <c r="QI9" s="136"/>
      <c r="QJ9" s="136"/>
      <c r="QK9" s="136"/>
      <c r="QL9" s="136"/>
      <c r="QM9" s="136"/>
      <c r="QN9" s="136"/>
      <c r="QO9" s="136"/>
      <c r="QP9" s="136"/>
      <c r="QQ9" s="136"/>
      <c r="QR9" s="136"/>
      <c r="QS9" s="136"/>
      <c r="QT9" s="136"/>
      <c r="QU9" s="136"/>
      <c r="QV9" s="136"/>
      <c r="QW9" s="136"/>
      <c r="QX9" s="136"/>
      <c r="QY9" s="136"/>
      <c r="QZ9" s="136"/>
      <c r="RA9" s="136"/>
      <c r="RB9" s="136"/>
      <c r="RC9" s="136"/>
      <c r="RD9" s="136"/>
      <c r="RE9" s="136"/>
      <c r="RF9" s="136"/>
      <c r="RG9" s="136"/>
      <c r="RH9" s="136"/>
      <c r="RI9" s="136"/>
      <c r="RJ9" s="136"/>
      <c r="RK9" s="136"/>
      <c r="RL9" s="136"/>
      <c r="RM9" s="136"/>
      <c r="RN9" s="136"/>
      <c r="RO9" s="136"/>
      <c r="RP9" s="136"/>
      <c r="RQ9" s="136"/>
      <c r="RR9" s="136"/>
      <c r="RS9" s="136"/>
      <c r="RT9" s="136"/>
      <c r="RU9" s="136"/>
      <c r="RV9" s="136"/>
      <c r="RW9" s="136"/>
      <c r="RX9" s="136"/>
      <c r="RY9" s="136"/>
      <c r="RZ9" s="136"/>
      <c r="SA9" s="136"/>
      <c r="SB9" s="136"/>
      <c r="SC9" s="136"/>
      <c r="SD9" s="136"/>
      <c r="SE9" s="136"/>
      <c r="SF9" s="136"/>
      <c r="SG9" s="136"/>
      <c r="SH9" s="136"/>
      <c r="SI9" s="136"/>
      <c r="SJ9" s="136"/>
      <c r="SK9" s="136"/>
      <c r="SL9" s="136"/>
      <c r="SM9" s="136"/>
      <c r="SN9" s="136"/>
      <c r="SO9" s="136"/>
      <c r="SP9" s="136"/>
      <c r="SQ9" s="136"/>
      <c r="SR9" s="136"/>
      <c r="SS9" s="136"/>
      <c r="ST9" s="136"/>
      <c r="SU9" s="136"/>
      <c r="SV9" s="136"/>
      <c r="SW9" s="136"/>
      <c r="SX9" s="136"/>
      <c r="SY9" s="136"/>
      <c r="SZ9" s="136"/>
      <c r="TA9" s="136"/>
      <c r="TB9" s="136"/>
      <c r="TC9" s="136"/>
      <c r="TD9" s="136"/>
      <c r="TE9" s="136"/>
      <c r="TF9" s="136"/>
      <c r="TG9" s="136"/>
      <c r="TH9" s="136"/>
      <c r="TI9" s="136"/>
      <c r="TJ9" s="136"/>
      <c r="TK9" s="136"/>
      <c r="TL9" s="136"/>
      <c r="TM9" s="136"/>
      <c r="TN9" s="136"/>
      <c r="TO9" s="136"/>
      <c r="TP9" s="136"/>
      <c r="TQ9" s="136"/>
      <c r="TR9" s="136"/>
      <c r="TS9" s="136"/>
      <c r="TT9" s="136"/>
      <c r="TU9" s="136"/>
      <c r="TV9" s="136"/>
      <c r="TW9" s="136"/>
      <c r="TX9" s="136"/>
      <c r="TY9" s="136"/>
      <c r="TZ9" s="136"/>
      <c r="UA9" s="136"/>
      <c r="UB9" s="136"/>
      <c r="UC9" s="136"/>
      <c r="UD9" s="136"/>
      <c r="UE9" s="136"/>
      <c r="UF9" s="136"/>
      <c r="UG9" s="136"/>
      <c r="UH9" s="136"/>
      <c r="UI9" s="136"/>
      <c r="UJ9" s="136"/>
      <c r="UK9" s="136"/>
      <c r="UL9" s="136"/>
      <c r="UM9" s="136"/>
      <c r="UN9" s="136"/>
      <c r="UO9" s="136"/>
      <c r="UP9" s="136"/>
      <c r="UQ9" s="136"/>
      <c r="UR9" s="136"/>
      <c r="US9" s="136"/>
      <c r="UT9" s="136"/>
      <c r="UU9" s="136"/>
      <c r="UV9" s="136"/>
      <c r="UW9" s="136"/>
      <c r="UX9" s="136"/>
      <c r="UY9" s="136"/>
      <c r="UZ9" s="136"/>
      <c r="VA9" s="136"/>
      <c r="VB9" s="136"/>
      <c r="VC9" s="136"/>
      <c r="VD9" s="136"/>
      <c r="VE9" s="136"/>
      <c r="VF9" s="136"/>
      <c r="VG9" s="136"/>
      <c r="VH9" s="136"/>
      <c r="VI9" s="136"/>
      <c r="VJ9" s="136"/>
      <c r="VK9" s="136"/>
      <c r="VL9" s="136"/>
      <c r="VM9" s="136"/>
      <c r="VN9" s="136"/>
      <c r="VO9" s="136"/>
      <c r="VP9" s="136"/>
      <c r="VQ9" s="136"/>
      <c r="VR9" s="136"/>
      <c r="VS9" s="136"/>
      <c r="VT9" s="136"/>
      <c r="VU9" s="136"/>
      <c r="VV9" s="136"/>
      <c r="VW9" s="136"/>
      <c r="VX9" s="136"/>
      <c r="VY9" s="136"/>
      <c r="VZ9" s="136"/>
      <c r="WA9" s="136"/>
      <c r="WB9" s="136"/>
      <c r="WC9" s="136"/>
      <c r="WD9" s="136"/>
      <c r="WE9" s="136"/>
      <c r="WF9" s="136"/>
      <c r="WG9" s="136"/>
      <c r="WH9" s="136"/>
      <c r="WI9" s="136"/>
      <c r="WJ9" s="136"/>
      <c r="WK9" s="136"/>
      <c r="WL9" s="136"/>
      <c r="WM9" s="136"/>
      <c r="WN9" s="136"/>
      <c r="WO9" s="136"/>
      <c r="WP9" s="136"/>
      <c r="WQ9" s="136"/>
      <c r="WR9" s="136"/>
      <c r="WS9" s="136"/>
      <c r="WT9" s="136"/>
      <c r="WU9" s="136"/>
      <c r="WV9" s="136"/>
      <c r="WW9" s="136"/>
      <c r="WX9" s="136"/>
      <c r="WY9" s="136"/>
      <c r="WZ9" s="136"/>
      <c r="XA9" s="136"/>
      <c r="XB9" s="136"/>
      <c r="XC9" s="136"/>
      <c r="XD9" s="136"/>
      <c r="XE9" s="136"/>
      <c r="XF9" s="136"/>
      <c r="XG9" s="136"/>
      <c r="XH9" s="136"/>
      <c r="XI9" s="136"/>
      <c r="XJ9" s="136"/>
      <c r="XK9" s="136"/>
      <c r="XL9" s="136"/>
      <c r="XM9" s="136"/>
      <c r="XN9" s="136"/>
      <c r="XO9" s="136"/>
      <c r="XP9" s="136"/>
      <c r="XQ9" s="136"/>
      <c r="XR9" s="136"/>
      <c r="XS9" s="136"/>
      <c r="XT9" s="136"/>
      <c r="XU9" s="136"/>
      <c r="XV9" s="136"/>
      <c r="XW9" s="136"/>
      <c r="XX9" s="136"/>
      <c r="XY9" s="136"/>
      <c r="XZ9" s="136"/>
      <c r="YA9" s="136"/>
      <c r="YB9" s="136"/>
      <c r="YC9" s="136"/>
      <c r="YD9" s="136"/>
      <c r="YE9" s="136"/>
      <c r="YF9" s="136"/>
      <c r="YG9" s="136"/>
      <c r="YH9" s="136"/>
      <c r="YI9" s="136"/>
      <c r="YJ9" s="136"/>
      <c r="YK9" s="136"/>
      <c r="YL9" s="136"/>
      <c r="YM9" s="136"/>
      <c r="YN9" s="136"/>
      <c r="YO9" s="136"/>
      <c r="YP9" s="136"/>
      <c r="YQ9" s="136"/>
      <c r="YR9" s="136"/>
      <c r="YS9" s="136"/>
      <c r="YT9" s="136"/>
      <c r="YU9" s="136"/>
      <c r="YV9" s="136"/>
      <c r="YW9" s="136"/>
      <c r="YX9" s="136"/>
      <c r="YY9" s="136"/>
      <c r="YZ9" s="136"/>
      <c r="ZA9" s="136"/>
      <c r="ZB9" s="136"/>
      <c r="ZC9" s="136"/>
      <c r="ZD9" s="136"/>
      <c r="ZE9" s="136"/>
      <c r="ZF9" s="136"/>
      <c r="ZG9" s="136"/>
      <c r="ZH9" s="136"/>
      <c r="ZI9" s="136"/>
      <c r="ZJ9" s="136"/>
      <c r="ZK9" s="136"/>
      <c r="ZL9" s="136"/>
      <c r="ZM9" s="136"/>
      <c r="ZN9" s="136"/>
      <c r="ZO9" s="136"/>
      <c r="ZP9" s="136"/>
      <c r="ZQ9" s="136"/>
      <c r="ZR9" s="136"/>
      <c r="ZS9" s="136"/>
      <c r="ZT9" s="136"/>
      <c r="ZU9" s="136"/>
      <c r="ZV9" s="136"/>
      <c r="ZW9" s="136"/>
      <c r="ZX9" s="136"/>
      <c r="ZY9" s="136"/>
      <c r="ZZ9" s="136"/>
      <c r="AAA9" s="136"/>
      <c r="AAB9" s="136"/>
      <c r="AAC9" s="136"/>
      <c r="AAD9" s="136"/>
      <c r="AAE9" s="136"/>
      <c r="AAF9" s="136"/>
      <c r="AAG9" s="136"/>
      <c r="AAH9" s="136"/>
      <c r="AAI9" s="136"/>
      <c r="AAJ9" s="136"/>
      <c r="AAK9" s="136"/>
      <c r="AAL9" s="136"/>
      <c r="AAM9" s="136"/>
      <c r="AAN9" s="136"/>
      <c r="AAO9" s="136"/>
      <c r="AAP9" s="136"/>
      <c r="AAQ9" s="136"/>
      <c r="AAR9" s="136"/>
      <c r="AAS9" s="136"/>
      <c r="AAT9" s="136"/>
      <c r="AAU9" s="136"/>
      <c r="AAV9" s="136"/>
      <c r="AAW9" s="136"/>
      <c r="AAX9" s="136"/>
      <c r="AAY9" s="136"/>
      <c r="AAZ9" s="136"/>
      <c r="ABA9" s="136"/>
      <c r="ABB9" s="136"/>
      <c r="ABC9" s="136"/>
      <c r="ABD9" s="136"/>
      <c r="ABE9" s="136"/>
      <c r="ABF9" s="136"/>
      <c r="ABG9" s="136"/>
      <c r="ABH9" s="136"/>
      <c r="ABI9" s="136"/>
      <c r="ABJ9" s="136"/>
      <c r="ABK9" s="136"/>
      <c r="ABL9" s="136"/>
      <c r="ABM9" s="136"/>
      <c r="ABN9" s="136"/>
      <c r="ABO9" s="136"/>
      <c r="ABP9" s="136"/>
      <c r="ABQ9" s="136"/>
      <c r="ABR9" s="136"/>
      <c r="ABS9" s="136"/>
      <c r="ABT9" s="136"/>
      <c r="ABU9" s="136"/>
      <c r="ABV9" s="136"/>
      <c r="ABW9" s="136"/>
      <c r="ABX9" s="136"/>
      <c r="ABY9" s="136"/>
      <c r="ABZ9" s="136"/>
      <c r="ACA9" s="136"/>
      <c r="ACB9" s="136"/>
      <c r="ACC9" s="136"/>
      <c r="ACD9" s="136"/>
      <c r="ACE9" s="136"/>
      <c r="ACF9" s="136"/>
      <c r="ACG9" s="136"/>
      <c r="ACH9" s="136"/>
      <c r="ACI9" s="136"/>
      <c r="ACJ9" s="136"/>
      <c r="ACK9" s="136"/>
      <c r="ACL9" s="136"/>
      <c r="ACM9" s="136"/>
      <c r="ACN9" s="136"/>
      <c r="ACO9" s="136"/>
      <c r="ACP9" s="136"/>
      <c r="ACQ9" s="136"/>
      <c r="ACR9" s="136"/>
      <c r="ACS9" s="136"/>
      <c r="ACT9" s="136"/>
      <c r="ACU9" s="136"/>
      <c r="ACV9" s="136"/>
      <c r="ACW9" s="136"/>
      <c r="ACX9" s="136"/>
      <c r="ACY9" s="136"/>
      <c r="ACZ9" s="136"/>
      <c r="ADA9" s="136"/>
      <c r="ADB9" s="136"/>
      <c r="ADC9" s="136"/>
      <c r="ADD9" s="136"/>
      <c r="ADE9" s="136"/>
      <c r="ADF9" s="136"/>
      <c r="ADG9" s="136"/>
      <c r="ADH9" s="136"/>
      <c r="ADI9" s="136"/>
      <c r="ADJ9" s="136"/>
      <c r="ADK9" s="136"/>
      <c r="ADL9" s="136"/>
      <c r="ADM9" s="136"/>
      <c r="ADN9" s="136"/>
      <c r="ADO9" s="136"/>
      <c r="ADP9" s="136"/>
      <c r="ADQ9" s="136"/>
      <c r="ADR9" s="136"/>
      <c r="ADS9" s="136"/>
      <c r="ADT9" s="136"/>
      <c r="ADU9" s="136"/>
      <c r="ADV9" s="136"/>
      <c r="ADW9" s="136"/>
      <c r="ADX9" s="136"/>
      <c r="ADY9" s="136"/>
      <c r="ADZ9" s="136"/>
      <c r="AEA9" s="136"/>
      <c r="AEB9" s="136"/>
      <c r="AEC9" s="136"/>
      <c r="AED9" s="136"/>
      <c r="AEE9" s="136"/>
      <c r="AEF9" s="136"/>
      <c r="AEG9" s="136"/>
      <c r="AEH9" s="136"/>
      <c r="AEI9" s="136"/>
      <c r="AEJ9" s="136"/>
      <c r="AEK9" s="136"/>
      <c r="AEL9" s="136"/>
      <c r="AEM9" s="136"/>
      <c r="AEN9" s="136"/>
      <c r="AEO9" s="136"/>
      <c r="AEP9" s="136"/>
      <c r="AEQ9" s="136"/>
      <c r="AER9" s="136"/>
      <c r="AES9" s="136"/>
      <c r="AET9" s="136"/>
      <c r="AEU9" s="136"/>
      <c r="AEV9" s="136"/>
      <c r="AEW9" s="136"/>
      <c r="AEX9" s="136"/>
      <c r="AEY9" s="136"/>
      <c r="AEZ9" s="136"/>
      <c r="AFA9" s="136"/>
      <c r="AFB9" s="136"/>
      <c r="AFC9" s="136"/>
      <c r="AFD9" s="136"/>
      <c r="AFE9" s="136"/>
      <c r="AFF9" s="136"/>
      <c r="AFG9" s="136"/>
      <c r="AFH9" s="136"/>
      <c r="AFI9" s="136"/>
      <c r="AFJ9" s="136"/>
      <c r="AFK9" s="136"/>
      <c r="AFL9" s="136"/>
      <c r="AFM9" s="136"/>
      <c r="AFN9" s="136"/>
      <c r="AFO9" s="136"/>
      <c r="AFP9" s="136"/>
      <c r="AFQ9" s="136"/>
      <c r="AFR9" s="136"/>
      <c r="AFS9" s="136"/>
      <c r="AFT9" s="136"/>
      <c r="AFU9" s="136"/>
      <c r="AFV9" s="136"/>
      <c r="AFW9" s="136"/>
      <c r="AFX9" s="136"/>
      <c r="AFY9" s="136"/>
      <c r="AFZ9" s="136"/>
      <c r="AGA9" s="136"/>
      <c r="AGB9" s="136"/>
      <c r="AGC9" s="136"/>
      <c r="AGD9" s="136"/>
      <c r="AGE9" s="136"/>
      <c r="AGF9" s="136"/>
      <c r="AGG9" s="136"/>
      <c r="AGH9" s="136"/>
      <c r="AGI9" s="136"/>
      <c r="AGJ9" s="136"/>
      <c r="AGK9" s="136"/>
      <c r="AGL9" s="136"/>
      <c r="AGM9" s="136"/>
      <c r="AGN9" s="136"/>
      <c r="AGO9" s="136"/>
      <c r="AGP9" s="136"/>
      <c r="AGQ9" s="136"/>
      <c r="AGR9" s="136"/>
      <c r="AGS9" s="136"/>
      <c r="AGT9" s="136"/>
      <c r="AGU9" s="136"/>
      <c r="AGV9" s="136"/>
      <c r="AGW9" s="136"/>
      <c r="AGX9" s="136"/>
      <c r="AGY9" s="136"/>
      <c r="AGZ9" s="136"/>
      <c r="AHA9" s="136"/>
      <c r="AHB9" s="136"/>
      <c r="AHC9" s="136"/>
      <c r="AHD9" s="136"/>
      <c r="AHE9" s="136"/>
      <c r="AHF9" s="136"/>
      <c r="AHG9" s="136"/>
      <c r="AHH9" s="136"/>
      <c r="AHI9" s="136"/>
      <c r="AHJ9" s="136"/>
      <c r="AHK9" s="136"/>
      <c r="AHL9" s="136"/>
      <c r="AHM9" s="136"/>
      <c r="AHN9" s="136"/>
      <c r="AHO9" s="136"/>
      <c r="AHP9" s="136"/>
      <c r="AHQ9" s="136"/>
      <c r="AHR9" s="136"/>
      <c r="AHS9" s="136"/>
      <c r="AHT9" s="136"/>
      <c r="AHU9" s="136"/>
      <c r="AHV9" s="136"/>
      <c r="AHW9" s="136"/>
      <c r="AHX9" s="136"/>
      <c r="AHY9" s="136"/>
      <c r="AHZ9" s="136"/>
      <c r="AIA9" s="136"/>
      <c r="AIB9" s="136"/>
      <c r="AIC9" s="136"/>
      <c r="AID9" s="136"/>
      <c r="AIE9" s="136"/>
      <c r="AIF9" s="136"/>
      <c r="AIG9" s="136"/>
      <c r="AIH9" s="136"/>
      <c r="AII9" s="136"/>
      <c r="AIJ9" s="136"/>
      <c r="AIK9" s="136"/>
      <c r="AIL9" s="136"/>
      <c r="AIM9" s="136"/>
      <c r="AIN9" s="136"/>
      <c r="AIO9" s="136"/>
      <c r="AIP9" s="136"/>
      <c r="AIQ9" s="136"/>
      <c r="AIR9" s="136"/>
      <c r="AIS9" s="136"/>
      <c r="AIT9" s="136"/>
      <c r="AIU9" s="136"/>
      <c r="AIV9" s="136"/>
      <c r="AIW9" s="136"/>
      <c r="AIX9" s="136"/>
      <c r="AIY9" s="136"/>
      <c r="AIZ9" s="136"/>
      <c r="AJA9" s="136"/>
      <c r="AJB9" s="136"/>
      <c r="AJC9" s="136"/>
      <c r="AJD9" s="136"/>
      <c r="AJE9" s="136"/>
      <c r="AJF9" s="136"/>
      <c r="AJG9" s="136"/>
      <c r="AJH9" s="136"/>
      <c r="AJI9" s="136"/>
      <c r="AJJ9" s="136"/>
      <c r="AJK9" s="136"/>
      <c r="AJL9" s="136"/>
      <c r="AJM9" s="136"/>
      <c r="AJN9" s="136"/>
      <c r="AJO9" s="136"/>
      <c r="AJP9" s="136"/>
      <c r="AJQ9" s="136"/>
      <c r="AJR9" s="136"/>
      <c r="AJS9" s="136"/>
      <c r="AJT9" s="136"/>
      <c r="AJU9" s="136"/>
      <c r="AJV9" s="136"/>
      <c r="AJW9" s="136"/>
      <c r="AJX9" s="136"/>
      <c r="AJY9" s="136"/>
      <c r="AJZ9" s="136"/>
      <c r="AKA9" s="136"/>
      <c r="AKB9" s="136"/>
      <c r="AKC9" s="136"/>
      <c r="AKD9" s="136"/>
      <c r="AKE9" s="136"/>
      <c r="AKF9" s="136"/>
      <c r="AKG9" s="136"/>
      <c r="AKH9" s="136"/>
      <c r="AKI9" s="136"/>
      <c r="AKJ9" s="136"/>
      <c r="AKK9" s="136"/>
      <c r="AKL9" s="136"/>
      <c r="AKM9" s="136"/>
      <c r="AKN9" s="136"/>
      <c r="AKO9" s="136"/>
      <c r="AKP9" s="136"/>
      <c r="AKQ9" s="136"/>
      <c r="AKR9" s="136"/>
      <c r="AKS9" s="136"/>
      <c r="AKT9" s="136"/>
      <c r="AKU9" s="136"/>
      <c r="AKV9" s="136"/>
      <c r="AKW9" s="136"/>
      <c r="AKX9" s="136"/>
      <c r="AKY9" s="136"/>
      <c r="AKZ9" s="136"/>
      <c r="ALA9" s="136"/>
      <c r="ALB9" s="136"/>
      <c r="ALC9" s="136"/>
      <c r="ALD9" s="136"/>
      <c r="ALE9" s="136"/>
      <c r="ALF9" s="136"/>
      <c r="ALG9" s="136"/>
      <c r="ALH9" s="136"/>
      <c r="ALI9" s="136"/>
      <c r="ALJ9" s="136"/>
      <c r="ALK9" s="136"/>
      <c r="ALL9" s="136"/>
      <c r="ALM9" s="136"/>
      <c r="ALN9" s="136"/>
      <c r="ALO9" s="136"/>
      <c r="ALP9" s="136"/>
      <c r="ALQ9" s="136"/>
      <c r="ALR9" s="136"/>
      <c r="ALS9" s="136"/>
      <c r="ALT9" s="136"/>
      <c r="ALU9" s="136"/>
      <c r="ALV9" s="136"/>
      <c r="ALW9" s="136"/>
      <c r="ALX9" s="136"/>
      <c r="ALY9" s="136"/>
      <c r="ALZ9" s="136"/>
      <c r="AMA9" s="136"/>
      <c r="AMB9" s="136"/>
      <c r="AMC9" s="136"/>
      <c r="AMD9" s="136"/>
      <c r="AME9" s="136"/>
      <c r="AMF9" s="136"/>
      <c r="AMG9" s="136"/>
      <c r="AMH9" s="136"/>
      <c r="AMI9" s="136"/>
      <c r="AMJ9" s="136"/>
    </row>
    <row r="10" spans="1:1024">
      <c r="A10" s="19"/>
      <c r="B10" s="19"/>
      <c r="C10" s="19"/>
      <c r="D10" s="19"/>
      <c r="E10" s="20"/>
      <c r="F10" s="20"/>
      <c r="G10" s="20"/>
      <c r="H10" s="20"/>
      <c r="I10" s="19"/>
      <c r="J10" s="25"/>
      <c r="K10" s="21"/>
      <c r="L10" s="21"/>
      <c r="M10" s="21"/>
      <c r="N10" s="21"/>
      <c r="O10" s="54"/>
      <c r="P10" s="54"/>
      <c r="Q10" s="55"/>
      <c r="R10" s="55"/>
      <c r="S10" s="55"/>
      <c r="T10" s="21"/>
      <c r="U10" s="56"/>
      <c r="V10" s="56"/>
      <c r="W10" s="57"/>
      <c r="X10" s="150"/>
      <c r="Y10" s="150"/>
      <c r="Z10" s="21"/>
      <c r="AA10" s="21"/>
      <c r="AB10" s="21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1024">
      <c r="A11" s="19"/>
      <c r="B11" s="121" t="s">
        <v>53</v>
      </c>
      <c r="C11" s="19"/>
      <c r="D11" s="19"/>
      <c r="E11" s="22"/>
      <c r="F11" s="22"/>
      <c r="G11" s="120"/>
      <c r="H11" s="121" t="s">
        <v>63</v>
      </c>
      <c r="I11" s="19"/>
      <c r="J11" s="19"/>
      <c r="K11" s="20"/>
      <c r="L11" s="21"/>
      <c r="M11" s="21"/>
      <c r="N11" s="21"/>
      <c r="O11" s="54"/>
      <c r="P11" s="54"/>
      <c r="Q11" s="19"/>
      <c r="R11" s="19"/>
      <c r="S11" s="19"/>
      <c r="T11" s="21"/>
      <c r="U11" s="56"/>
      <c r="V11" s="56"/>
      <c r="W11" s="58"/>
      <c r="X11" s="150"/>
      <c r="Y11" s="150"/>
      <c r="Z11" s="21"/>
      <c r="AA11" s="21"/>
      <c r="AB11" s="21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1024">
      <c r="A12" s="19"/>
      <c r="B12" s="19"/>
      <c r="C12" s="19" t="s">
        <v>54</v>
      </c>
      <c r="D12" s="19"/>
      <c r="E12" s="20"/>
      <c r="F12" s="20"/>
      <c r="G12" s="20"/>
      <c r="H12" s="19"/>
      <c r="J12" s="19" t="s">
        <v>64</v>
      </c>
      <c r="K12" s="20"/>
      <c r="L12" s="21"/>
      <c r="M12" s="21"/>
      <c r="N12" s="21"/>
      <c r="O12" s="54"/>
      <c r="P12" s="54"/>
      <c r="Q12" s="19"/>
      <c r="R12" s="19"/>
      <c r="S12" s="19"/>
      <c r="T12" s="21"/>
      <c r="U12" s="56"/>
      <c r="V12" s="56"/>
      <c r="W12" s="58"/>
      <c r="X12" s="150"/>
      <c r="Y12" s="150"/>
      <c r="Z12" s="21"/>
      <c r="AA12" s="21"/>
      <c r="AB12" s="21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1024">
      <c r="A13" s="19"/>
      <c r="B13" s="19"/>
      <c r="C13" s="19" t="s">
        <v>55</v>
      </c>
      <c r="D13" s="19"/>
      <c r="E13" s="20"/>
      <c r="F13" s="20"/>
      <c r="G13" s="20"/>
      <c r="H13" s="19"/>
      <c r="J13" s="19" t="s">
        <v>65</v>
      </c>
      <c r="K13" s="20"/>
      <c r="L13" s="21"/>
      <c r="M13" s="21"/>
      <c r="N13" s="21"/>
      <c r="O13" s="54"/>
      <c r="P13" s="54"/>
      <c r="Q13" s="19"/>
      <c r="R13" s="19"/>
      <c r="S13" s="59"/>
      <c r="T13" s="21"/>
      <c r="U13" s="56"/>
      <c r="V13" s="56"/>
      <c r="W13" s="58"/>
      <c r="X13" s="150"/>
      <c r="Y13" s="150"/>
      <c r="Z13" s="21"/>
      <c r="AA13" s="21"/>
      <c r="AB13" s="21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1024">
      <c r="A14" s="19"/>
      <c r="B14" s="19"/>
      <c r="C14" s="19" t="s">
        <v>56</v>
      </c>
      <c r="D14" s="19"/>
      <c r="E14" s="20"/>
      <c r="F14" s="20"/>
      <c r="G14" s="20"/>
      <c r="H14" s="19"/>
      <c r="J14" s="19" t="s">
        <v>66</v>
      </c>
      <c r="K14" s="20"/>
      <c r="L14" s="21"/>
      <c r="M14" s="21"/>
      <c r="N14" s="21"/>
      <c r="O14" s="54"/>
      <c r="P14" s="54"/>
      <c r="Q14" s="19"/>
      <c r="R14" s="19"/>
      <c r="S14" s="59"/>
      <c r="T14" s="21"/>
      <c r="U14" s="56"/>
      <c r="V14" s="56"/>
      <c r="W14" s="58"/>
      <c r="X14" s="150"/>
      <c r="Y14" s="150"/>
      <c r="Z14" s="21"/>
      <c r="AA14" s="21"/>
      <c r="AB14" s="21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1024">
      <c r="A15" s="19"/>
      <c r="B15" s="19"/>
      <c r="C15" s="19" t="s">
        <v>57</v>
      </c>
      <c r="D15" s="19"/>
      <c r="E15" s="20"/>
      <c r="F15" s="20"/>
      <c r="G15" s="20"/>
      <c r="H15" s="19"/>
      <c r="J15" s="19" t="s">
        <v>67</v>
      </c>
      <c r="K15" s="20"/>
      <c r="L15" s="21"/>
      <c r="M15" s="21"/>
      <c r="N15" s="21"/>
      <c r="O15" s="54"/>
      <c r="P15" s="54"/>
      <c r="Q15" s="19"/>
      <c r="R15" s="19"/>
      <c r="S15" s="59"/>
      <c r="T15" s="21"/>
      <c r="U15" s="56"/>
      <c r="V15" s="56"/>
      <c r="W15" s="58"/>
      <c r="X15" s="150"/>
      <c r="Y15" s="150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9"/>
      <c r="C16" s="19"/>
      <c r="D16" s="19"/>
      <c r="E16" s="20"/>
      <c r="F16" s="20"/>
      <c r="G16" s="20"/>
      <c r="H16" s="19"/>
      <c r="I16" s="19"/>
      <c r="J16" s="19"/>
      <c r="K16" s="20"/>
      <c r="L16" s="21"/>
      <c r="M16" s="21"/>
      <c r="N16" s="21"/>
      <c r="O16" s="54"/>
      <c r="P16" s="54"/>
      <c r="Q16" s="19"/>
      <c r="R16" s="19"/>
      <c r="S16" s="19"/>
      <c r="T16" s="21"/>
      <c r="U16" s="56"/>
      <c r="V16" s="56"/>
      <c r="W16" s="58"/>
      <c r="X16" s="150"/>
      <c r="Y16" s="150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21" t="s">
        <v>58</v>
      </c>
      <c r="C17" s="19"/>
      <c r="D17" s="19"/>
      <c r="E17" s="20"/>
      <c r="F17" s="20"/>
      <c r="G17" s="20"/>
      <c r="H17" s="121" t="s">
        <v>68</v>
      </c>
      <c r="I17" s="19"/>
      <c r="J17" s="19"/>
      <c r="K17" s="20"/>
      <c r="L17" s="21"/>
      <c r="M17" s="21"/>
      <c r="N17" s="21"/>
      <c r="O17" s="54"/>
      <c r="P17" s="54"/>
      <c r="Q17" s="19"/>
      <c r="R17" s="19"/>
      <c r="S17" s="19"/>
      <c r="T17" s="21"/>
      <c r="U17" s="56"/>
      <c r="V17" s="56"/>
      <c r="W17" s="58"/>
      <c r="X17" s="150"/>
      <c r="Y17" s="150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59</v>
      </c>
      <c r="D18" s="19"/>
      <c r="E18" s="20"/>
      <c r="F18" s="20"/>
      <c r="G18" s="20"/>
      <c r="H18" s="19"/>
      <c r="J18" s="19" t="s">
        <v>69</v>
      </c>
      <c r="K18" s="19"/>
      <c r="L18" s="21"/>
      <c r="M18" s="21"/>
      <c r="N18" s="21"/>
      <c r="O18" s="54"/>
      <c r="P18" s="54"/>
      <c r="Q18" s="19"/>
      <c r="R18" s="19"/>
      <c r="S18" s="19"/>
      <c r="T18" s="21"/>
      <c r="U18" s="56"/>
      <c r="V18" s="56"/>
      <c r="W18" s="58"/>
      <c r="X18" s="150"/>
      <c r="Y18" s="150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60</v>
      </c>
      <c r="D19" s="19"/>
      <c r="E19" s="20"/>
      <c r="F19" s="20"/>
      <c r="G19" s="20"/>
      <c r="H19" s="19"/>
      <c r="J19" s="19" t="s">
        <v>70</v>
      </c>
      <c r="K19" s="19"/>
      <c r="L19" s="21"/>
      <c r="M19" s="21"/>
      <c r="N19" s="21"/>
      <c r="O19" s="54"/>
      <c r="P19" s="54"/>
      <c r="Q19" s="19"/>
      <c r="R19" s="19"/>
      <c r="S19" s="19"/>
      <c r="T19" s="21"/>
      <c r="U19" s="56"/>
      <c r="V19" s="56"/>
      <c r="W19" s="58"/>
      <c r="X19" s="150"/>
      <c r="Y19" s="150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61</v>
      </c>
      <c r="D20" s="19"/>
      <c r="E20" s="20"/>
      <c r="F20" s="20"/>
      <c r="G20" s="20"/>
      <c r="H20" s="19"/>
      <c r="J20" s="19" t="s">
        <v>71</v>
      </c>
      <c r="K20" s="19"/>
      <c r="L20" s="21"/>
      <c r="M20" s="21"/>
      <c r="N20" s="21"/>
      <c r="O20" s="54"/>
      <c r="P20" s="54"/>
      <c r="Q20" s="19"/>
      <c r="R20" s="19"/>
      <c r="S20" s="19"/>
      <c r="T20" s="21"/>
      <c r="U20" s="56"/>
      <c r="V20" s="56"/>
      <c r="W20" s="58"/>
      <c r="X20" s="150"/>
      <c r="Y20" s="150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62</v>
      </c>
      <c r="D21" s="19"/>
      <c r="E21" s="20"/>
      <c r="F21" s="20"/>
      <c r="G21" s="20"/>
      <c r="H21" s="19"/>
      <c r="J21" s="19" t="s">
        <v>72</v>
      </c>
      <c r="K21" s="19"/>
      <c r="L21" s="21"/>
      <c r="M21" s="21"/>
      <c r="N21" s="21"/>
      <c r="O21" s="54"/>
      <c r="P21" s="54"/>
      <c r="Q21" s="19"/>
      <c r="R21" s="19"/>
      <c r="S21" s="19"/>
      <c r="T21" s="21"/>
      <c r="U21" s="56"/>
      <c r="V21" s="56"/>
      <c r="W21" s="58"/>
      <c r="X21" s="150"/>
      <c r="Y21" s="150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9"/>
      <c r="J22" s="19" t="s">
        <v>73</v>
      </c>
      <c r="K22" s="19"/>
      <c r="L22" s="21"/>
      <c r="M22" s="21"/>
      <c r="N22" s="21"/>
      <c r="O22" s="54"/>
      <c r="P22" s="54"/>
      <c r="Q22" s="19"/>
      <c r="R22" s="19"/>
      <c r="S22" s="19"/>
      <c r="T22" s="21"/>
      <c r="U22" s="56"/>
      <c r="V22" s="56"/>
      <c r="W22" s="58"/>
      <c r="X22" s="150"/>
      <c r="Y22" s="150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9"/>
      <c r="C23" s="19"/>
      <c r="D23" s="19"/>
      <c r="E23" s="20"/>
      <c r="F23" s="20"/>
      <c r="G23" s="20"/>
      <c r="H23" s="20"/>
      <c r="I23" s="19"/>
      <c r="J23" s="21"/>
      <c r="K23" s="21"/>
      <c r="L23" s="21"/>
      <c r="M23" s="21"/>
      <c r="N23" s="21"/>
      <c r="O23" s="54"/>
      <c r="P23" s="54"/>
      <c r="Q23" s="19"/>
      <c r="R23" s="19"/>
      <c r="S23" s="19"/>
      <c r="T23" s="21"/>
      <c r="U23" s="56"/>
      <c r="V23" s="56"/>
      <c r="W23" s="58"/>
      <c r="X23" s="60"/>
      <c r="Y23" s="58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/>
      <c r="D24" s="19"/>
      <c r="E24" s="20"/>
      <c r="F24" s="20"/>
      <c r="G24" s="20"/>
      <c r="H24" s="20"/>
      <c r="I24" s="19"/>
      <c r="J24" s="21"/>
      <c r="K24" s="21"/>
      <c r="L24" s="21"/>
      <c r="M24" s="21"/>
      <c r="N24" s="21"/>
      <c r="O24" s="54"/>
      <c r="P24" s="54"/>
      <c r="Q24" s="19"/>
      <c r="R24" s="19"/>
      <c r="S24" s="19"/>
      <c r="T24" s="21"/>
      <c r="U24" s="56"/>
      <c r="V24" s="56"/>
      <c r="W24" s="58"/>
      <c r="X24" s="60"/>
      <c r="Y24" s="58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/>
      <c r="D25" s="19"/>
      <c r="E25" s="20"/>
      <c r="F25" s="20"/>
      <c r="G25" s="20"/>
      <c r="H25" s="20"/>
      <c r="I25" s="19"/>
      <c r="J25" s="21"/>
      <c r="K25" s="21"/>
      <c r="L25" s="21"/>
      <c r="M25" s="21"/>
      <c r="N25" s="21"/>
      <c r="O25" s="54"/>
      <c r="P25" s="54"/>
      <c r="Q25" s="19"/>
      <c r="R25" s="19"/>
      <c r="S25" s="19"/>
      <c r="T25" s="21"/>
      <c r="U25" s="56"/>
      <c r="V25" s="56"/>
      <c r="W25" s="58"/>
      <c r="X25" s="60"/>
      <c r="Y25" s="58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/>
      <c r="D26" s="19"/>
      <c r="E26" s="20"/>
      <c r="F26" s="20"/>
      <c r="G26" s="20"/>
      <c r="H26" s="20"/>
      <c r="I26" s="19"/>
      <c r="J26" s="21"/>
      <c r="K26" s="21"/>
      <c r="L26" s="21"/>
      <c r="M26" s="21"/>
      <c r="N26" s="21"/>
      <c r="O26" s="54"/>
      <c r="P26" s="54"/>
      <c r="Q26" s="19"/>
      <c r="R26" s="19"/>
      <c r="S26" s="19"/>
      <c r="T26" s="21"/>
      <c r="U26" s="56"/>
      <c r="V26" s="56"/>
      <c r="W26" s="58"/>
      <c r="X26" s="60"/>
      <c r="Y26" s="58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/>
      <c r="D27" s="19"/>
      <c r="E27" s="20"/>
      <c r="F27" s="20"/>
      <c r="G27" s="20"/>
      <c r="H27" s="20"/>
      <c r="I27" s="19"/>
      <c r="J27" s="21"/>
      <c r="K27" s="21"/>
      <c r="L27" s="21"/>
      <c r="M27" s="21"/>
      <c r="N27" s="21"/>
      <c r="O27" s="54"/>
      <c r="P27" s="54"/>
      <c r="Q27" s="19"/>
      <c r="R27" s="19"/>
      <c r="S27" s="19"/>
      <c r="T27" s="21"/>
      <c r="U27" s="56"/>
      <c r="V27" s="56"/>
      <c r="W27" s="58"/>
      <c r="X27" s="60"/>
      <c r="Y27" s="58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20"/>
      <c r="I28" s="19"/>
      <c r="J28" s="21"/>
      <c r="K28" s="21"/>
      <c r="L28" s="21"/>
      <c r="M28" s="21"/>
      <c r="N28" s="21"/>
      <c r="O28" s="54"/>
      <c r="P28" s="54"/>
      <c r="Q28" s="19"/>
      <c r="R28" s="19"/>
      <c r="S28" s="19"/>
      <c r="T28" s="21"/>
      <c r="U28" s="56"/>
      <c r="V28" s="56"/>
      <c r="W28" s="58"/>
      <c r="X28" s="60"/>
      <c r="Y28" s="58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4"/>
      <c r="P29" s="54"/>
      <c r="Q29" s="19"/>
      <c r="R29" s="19"/>
      <c r="S29" s="19"/>
      <c r="T29" s="21"/>
      <c r="U29" s="56"/>
      <c r="V29" s="56"/>
      <c r="W29" s="58"/>
      <c r="X29" s="60"/>
      <c r="Y29" s="58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4"/>
      <c r="P30" s="54"/>
      <c r="Q30" s="19"/>
      <c r="R30" s="19"/>
      <c r="S30" s="19"/>
      <c r="T30" s="21"/>
      <c r="U30" s="56"/>
      <c r="V30" s="56"/>
      <c r="W30" s="58"/>
      <c r="X30" s="60"/>
      <c r="Y30" s="58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4"/>
      <c r="P31" s="54"/>
      <c r="Q31" s="19"/>
      <c r="R31" s="19"/>
      <c r="S31" s="19"/>
      <c r="T31" s="21"/>
      <c r="U31" s="56"/>
      <c r="V31" s="56"/>
      <c r="W31" s="58"/>
      <c r="X31" s="60"/>
      <c r="Y31" s="58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4"/>
      <c r="P32" s="54"/>
      <c r="Q32" s="19"/>
      <c r="R32" s="19"/>
      <c r="S32" s="19"/>
      <c r="T32" s="21"/>
      <c r="U32" s="56"/>
      <c r="V32" s="56"/>
      <c r="W32" s="58"/>
      <c r="X32" s="60"/>
      <c r="Y32" s="58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4"/>
      <c r="P33" s="54"/>
      <c r="Q33" s="19"/>
      <c r="R33" s="19"/>
      <c r="S33" s="19"/>
      <c r="T33" s="21"/>
      <c r="U33" s="56"/>
      <c r="V33" s="56"/>
      <c r="W33" s="58"/>
      <c r="X33" s="60"/>
      <c r="Y33" s="58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4"/>
      <c r="P34" s="54"/>
      <c r="Q34" s="19"/>
      <c r="R34" s="19"/>
      <c r="S34" s="19"/>
      <c r="T34" s="21"/>
      <c r="U34" s="56"/>
      <c r="V34" s="56"/>
      <c r="W34" s="58"/>
      <c r="X34" s="60"/>
      <c r="Y34" s="58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4"/>
      <c r="P35" s="54"/>
      <c r="Q35" s="19"/>
      <c r="R35" s="19"/>
      <c r="S35" s="19"/>
      <c r="T35" s="21"/>
      <c r="U35" s="56"/>
      <c r="V35" s="56"/>
      <c r="W35" s="58"/>
      <c r="X35" s="60"/>
      <c r="Y35" s="58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4"/>
      <c r="P36" s="54"/>
      <c r="Q36" s="19"/>
      <c r="R36" s="19"/>
      <c r="S36" s="19"/>
      <c r="T36" s="21"/>
      <c r="U36" s="56"/>
      <c r="V36" s="56"/>
      <c r="W36" s="58"/>
      <c r="X36" s="60"/>
      <c r="Y36" s="58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 s="23" customFormat="1">
      <c r="E37" s="20"/>
      <c r="F37" s="24"/>
      <c r="G37" s="24"/>
      <c r="H37" s="24"/>
      <c r="J37" s="25"/>
      <c r="K37" s="25"/>
      <c r="L37" s="25"/>
      <c r="M37" s="25"/>
      <c r="N37" s="25"/>
      <c r="O37" s="61"/>
      <c r="P37" s="61"/>
      <c r="T37" s="25"/>
      <c r="U37" s="62"/>
      <c r="V37" s="62"/>
      <c r="W37" s="63"/>
      <c r="X37" s="64"/>
      <c r="Y37" s="63"/>
      <c r="Z37" s="25"/>
      <c r="AA37" s="25"/>
      <c r="AB37" s="25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23" customFormat="1">
      <c r="E38" s="20"/>
      <c r="F38" s="24"/>
      <c r="G38" s="24"/>
      <c r="H38" s="24"/>
      <c r="J38" s="25"/>
      <c r="K38" s="25"/>
      <c r="L38" s="25"/>
      <c r="M38" s="25"/>
      <c r="N38" s="25"/>
      <c r="O38" s="61"/>
      <c r="P38" s="61"/>
      <c r="T38" s="25"/>
      <c r="U38" s="62"/>
      <c r="V38" s="62"/>
      <c r="W38" s="63"/>
      <c r="X38" s="64"/>
      <c r="Y38" s="63"/>
      <c r="Z38" s="25"/>
      <c r="AA38" s="25"/>
      <c r="AB38" s="25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23" customFormat="1">
      <c r="E39" s="20"/>
      <c r="F39" s="24"/>
      <c r="G39" s="24"/>
      <c r="H39" s="24"/>
      <c r="J39" s="25"/>
      <c r="K39" s="25"/>
      <c r="L39" s="25"/>
      <c r="M39" s="25"/>
      <c r="N39" s="25"/>
      <c r="O39" s="61"/>
      <c r="P39" s="61"/>
      <c r="T39" s="25"/>
      <c r="U39" s="62"/>
      <c r="V39" s="62"/>
      <c r="W39" s="63"/>
      <c r="X39" s="64"/>
      <c r="Y39" s="63"/>
      <c r="Z39" s="25"/>
      <c r="AA39" s="25"/>
      <c r="AB39" s="25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3" customFormat="1">
      <c r="E40" s="20"/>
      <c r="F40" s="24"/>
      <c r="G40" s="24"/>
      <c r="H40" s="24"/>
      <c r="J40" s="25"/>
      <c r="K40" s="25"/>
      <c r="L40" s="25"/>
      <c r="M40" s="25"/>
      <c r="N40" s="25"/>
      <c r="O40" s="61"/>
      <c r="P40" s="61"/>
      <c r="T40" s="25"/>
      <c r="U40" s="62"/>
      <c r="V40" s="62"/>
      <c r="W40" s="63"/>
      <c r="X40" s="64"/>
      <c r="Y40" s="63"/>
      <c r="Z40" s="25"/>
      <c r="AA40" s="25"/>
      <c r="AB40" s="25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23" customFormat="1">
      <c r="E41" s="20"/>
      <c r="F41" s="24"/>
      <c r="G41" s="24"/>
      <c r="H41" s="24"/>
      <c r="J41" s="25"/>
      <c r="K41" s="25"/>
      <c r="L41" s="25"/>
      <c r="M41" s="25"/>
      <c r="N41" s="25"/>
      <c r="O41" s="61"/>
      <c r="P41" s="61"/>
      <c r="T41" s="25"/>
      <c r="U41" s="62"/>
      <c r="V41" s="62"/>
      <c r="W41" s="63"/>
      <c r="X41" s="64"/>
      <c r="Y41" s="63"/>
      <c r="Z41" s="25"/>
      <c r="AA41" s="25"/>
      <c r="AB41" s="25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23" customFormat="1">
      <c r="E42" s="20"/>
      <c r="F42" s="24"/>
      <c r="G42" s="24"/>
      <c r="H42" s="24"/>
      <c r="J42" s="25"/>
      <c r="K42" s="25"/>
      <c r="L42" s="25"/>
      <c r="M42" s="25"/>
      <c r="N42" s="25"/>
      <c r="O42" s="61"/>
      <c r="P42" s="61"/>
      <c r="T42" s="25"/>
      <c r="U42" s="62"/>
      <c r="V42" s="62"/>
      <c r="W42" s="63"/>
      <c r="X42" s="64"/>
      <c r="Y42" s="63"/>
      <c r="Z42" s="25"/>
      <c r="AA42" s="25"/>
      <c r="AB42" s="25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1"/>
      <c r="P43" s="61"/>
      <c r="T43" s="25"/>
      <c r="U43" s="62"/>
      <c r="V43" s="62"/>
      <c r="W43" s="63"/>
      <c r="X43" s="64"/>
      <c r="Y43" s="63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1"/>
      <c r="P44" s="61"/>
      <c r="T44" s="25"/>
      <c r="U44" s="62"/>
      <c r="V44" s="62"/>
      <c r="W44" s="63"/>
      <c r="X44" s="63"/>
      <c r="Y44" s="63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1"/>
      <c r="P45" s="61"/>
      <c r="T45" s="25"/>
      <c r="U45" s="62"/>
      <c r="V45" s="62"/>
      <c r="W45" s="63"/>
      <c r="X45" s="63"/>
      <c r="Y45" s="63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1"/>
      <c r="P46" s="61"/>
      <c r="T46" s="25"/>
      <c r="U46" s="62"/>
      <c r="V46" s="62"/>
      <c r="W46" s="63"/>
      <c r="X46" s="63"/>
      <c r="Y46" s="63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1"/>
      <c r="P47" s="61"/>
      <c r="T47" s="25"/>
      <c r="U47" s="62"/>
      <c r="V47" s="62"/>
      <c r="W47" s="63"/>
      <c r="X47" s="63"/>
      <c r="Y47" s="63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1"/>
      <c r="P48" s="61"/>
      <c r="T48" s="25"/>
      <c r="U48" s="62"/>
      <c r="V48" s="62"/>
      <c r="W48" s="63"/>
      <c r="X48" s="63"/>
      <c r="Y48" s="63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1"/>
      <c r="P49" s="61"/>
      <c r="T49" s="25"/>
      <c r="U49" s="62"/>
      <c r="V49" s="62"/>
      <c r="W49" s="63"/>
      <c r="X49" s="63"/>
      <c r="Y49" s="63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19"/>
      <c r="J50" s="25"/>
      <c r="K50" s="25"/>
      <c r="L50" s="25"/>
      <c r="M50" s="25"/>
      <c r="N50" s="25"/>
      <c r="O50" s="61"/>
      <c r="P50" s="61"/>
      <c r="T50" s="25"/>
      <c r="U50" s="62"/>
      <c r="V50" s="62"/>
      <c r="W50" s="63"/>
      <c r="X50" s="63"/>
      <c r="Y50" s="63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19"/>
      <c r="J51" s="25"/>
      <c r="K51" s="25"/>
      <c r="L51" s="25"/>
      <c r="M51" s="25"/>
      <c r="N51" s="25"/>
      <c r="O51" s="61"/>
      <c r="P51" s="61"/>
      <c r="T51" s="25"/>
      <c r="U51" s="62"/>
      <c r="V51" s="62"/>
      <c r="W51" s="63"/>
      <c r="X51" s="63"/>
      <c r="Y51" s="63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19"/>
      <c r="J52" s="25"/>
      <c r="K52" s="25"/>
      <c r="L52" s="25"/>
      <c r="M52" s="25"/>
      <c r="N52" s="25"/>
      <c r="O52" s="61"/>
      <c r="P52" s="61"/>
      <c r="T52" s="25"/>
      <c r="U52" s="62"/>
      <c r="V52" s="62"/>
      <c r="W52" s="63"/>
      <c r="X52" s="63"/>
      <c r="Y52" s="63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19"/>
      <c r="J53" s="25"/>
      <c r="K53" s="25"/>
      <c r="L53" s="25"/>
      <c r="M53" s="25"/>
      <c r="N53" s="25"/>
      <c r="O53" s="61"/>
      <c r="P53" s="61"/>
      <c r="T53" s="25"/>
      <c r="U53" s="62"/>
      <c r="V53" s="62"/>
      <c r="W53" s="63"/>
      <c r="X53" s="63"/>
      <c r="Y53" s="63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19"/>
      <c r="J54" s="25"/>
      <c r="K54" s="25"/>
      <c r="L54" s="25"/>
      <c r="M54" s="25"/>
      <c r="N54" s="25"/>
      <c r="O54" s="61"/>
      <c r="P54" s="61"/>
      <c r="T54" s="25"/>
      <c r="U54" s="62"/>
      <c r="V54" s="62"/>
      <c r="W54" s="63"/>
      <c r="X54" s="63"/>
      <c r="Y54" s="63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19"/>
      <c r="J55" s="25"/>
      <c r="K55" s="25"/>
      <c r="L55" s="25"/>
      <c r="M55" s="25"/>
      <c r="N55" s="25"/>
      <c r="O55" s="61"/>
      <c r="P55" s="61"/>
      <c r="T55" s="25"/>
      <c r="U55" s="62"/>
      <c r="V55" s="62"/>
      <c r="W55" s="63"/>
      <c r="X55" s="63"/>
      <c r="Y55" s="63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1"/>
      <c r="P56" s="61"/>
      <c r="T56" s="25"/>
      <c r="U56" s="62"/>
      <c r="V56" s="62"/>
      <c r="W56" s="63"/>
      <c r="X56" s="63"/>
      <c r="Y56" s="63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1"/>
      <c r="P57" s="61"/>
      <c r="T57" s="25"/>
      <c r="U57" s="62"/>
      <c r="V57" s="62"/>
      <c r="W57" s="63"/>
      <c r="X57" s="63"/>
      <c r="Y57" s="63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1"/>
      <c r="P58" s="61"/>
      <c r="T58" s="25"/>
      <c r="U58" s="62"/>
      <c r="V58" s="62"/>
      <c r="W58" s="63"/>
      <c r="X58" s="63"/>
      <c r="Y58" s="63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J59" s="25"/>
      <c r="K59" s="25"/>
      <c r="L59" s="25"/>
      <c r="M59" s="25"/>
      <c r="N59" s="25"/>
      <c r="O59" s="61"/>
      <c r="P59" s="61"/>
      <c r="T59" s="25"/>
      <c r="U59" s="62"/>
      <c r="V59" s="62"/>
      <c r="W59" s="63"/>
      <c r="X59" s="63"/>
      <c r="Y59" s="63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J60" s="25"/>
      <c r="K60" s="25"/>
      <c r="L60" s="25"/>
      <c r="M60" s="25"/>
      <c r="N60" s="25"/>
      <c r="O60" s="61"/>
      <c r="P60" s="61"/>
      <c r="T60" s="25"/>
      <c r="U60" s="62"/>
      <c r="V60" s="62"/>
      <c r="W60" s="63"/>
      <c r="X60" s="63"/>
      <c r="Y60" s="63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J61" s="25"/>
      <c r="K61" s="25"/>
      <c r="L61" s="25"/>
      <c r="M61" s="25"/>
      <c r="N61" s="25"/>
      <c r="O61" s="61"/>
      <c r="P61" s="61"/>
      <c r="T61" s="25"/>
      <c r="U61" s="62"/>
      <c r="V61" s="62"/>
      <c r="W61" s="63"/>
      <c r="X61" s="63"/>
      <c r="Y61" s="63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J62" s="25"/>
      <c r="K62" s="25"/>
      <c r="L62" s="25"/>
      <c r="M62" s="25"/>
      <c r="N62" s="25"/>
      <c r="O62" s="61"/>
      <c r="P62" s="61"/>
      <c r="T62" s="25"/>
      <c r="U62" s="62"/>
      <c r="V62" s="62"/>
      <c r="W62" s="63"/>
      <c r="X62" s="63"/>
      <c r="Y62" s="63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J63" s="25"/>
      <c r="K63" s="25"/>
      <c r="L63" s="25"/>
      <c r="M63" s="25"/>
      <c r="N63" s="25"/>
      <c r="O63" s="61"/>
      <c r="P63" s="61"/>
      <c r="T63" s="25"/>
      <c r="U63" s="62"/>
      <c r="V63" s="62"/>
      <c r="W63" s="63"/>
      <c r="X63" s="63"/>
      <c r="Y63" s="63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J64" s="25"/>
      <c r="K64" s="25"/>
      <c r="L64" s="25"/>
      <c r="M64" s="25"/>
      <c r="N64" s="25"/>
      <c r="O64" s="61"/>
      <c r="P64" s="61"/>
      <c r="T64" s="25"/>
      <c r="U64" s="62"/>
      <c r="V64" s="62"/>
      <c r="W64" s="63"/>
      <c r="X64" s="63"/>
      <c r="Y64" s="63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1"/>
      <c r="P65" s="61"/>
      <c r="T65" s="25"/>
      <c r="U65" s="62"/>
      <c r="V65" s="62"/>
      <c r="W65" s="63"/>
      <c r="X65" s="63"/>
      <c r="Y65" s="63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1"/>
      <c r="P66" s="61"/>
      <c r="T66" s="25"/>
      <c r="U66" s="62"/>
      <c r="V66" s="62"/>
      <c r="W66" s="63"/>
      <c r="X66" s="63"/>
      <c r="Y66" s="63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1"/>
      <c r="P67" s="61"/>
      <c r="T67" s="25"/>
      <c r="U67" s="62"/>
      <c r="V67" s="62"/>
      <c r="W67" s="63"/>
      <c r="X67" s="63"/>
      <c r="Y67" s="63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1"/>
      <c r="P68" s="61"/>
      <c r="T68" s="25"/>
      <c r="U68" s="62"/>
      <c r="V68" s="62"/>
      <c r="W68" s="63"/>
      <c r="X68" s="63"/>
      <c r="Y68" s="63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1"/>
      <c r="P69" s="61"/>
      <c r="T69" s="25"/>
      <c r="U69" s="62"/>
      <c r="V69" s="62"/>
      <c r="W69" s="63"/>
      <c r="X69" s="63"/>
      <c r="Y69" s="63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1"/>
      <c r="P70" s="61"/>
      <c r="T70" s="25"/>
      <c r="U70" s="62"/>
      <c r="V70" s="62"/>
      <c r="W70" s="63"/>
      <c r="X70" s="63"/>
      <c r="Y70" s="63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1"/>
      <c r="P71" s="61"/>
      <c r="T71" s="25"/>
      <c r="U71" s="62"/>
      <c r="V71" s="62"/>
      <c r="W71" s="63"/>
      <c r="X71" s="63"/>
      <c r="Y71" s="63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1"/>
      <c r="P72" s="61"/>
      <c r="T72" s="25"/>
      <c r="U72" s="62"/>
      <c r="V72" s="62"/>
      <c r="W72" s="63"/>
      <c r="X72" s="63"/>
      <c r="Y72" s="63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1"/>
      <c r="P73" s="61"/>
      <c r="T73" s="25"/>
      <c r="U73" s="62"/>
      <c r="V73" s="62"/>
      <c r="W73" s="63"/>
      <c r="X73" s="63"/>
      <c r="Y73" s="63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1"/>
      <c r="P74" s="61"/>
      <c r="T74" s="25"/>
      <c r="U74" s="62"/>
      <c r="V74" s="62"/>
      <c r="W74" s="63"/>
      <c r="X74" s="63"/>
      <c r="Y74" s="63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1"/>
      <c r="P75" s="61"/>
      <c r="T75" s="25"/>
      <c r="U75" s="62"/>
      <c r="V75" s="62"/>
      <c r="W75" s="63"/>
      <c r="X75" s="63"/>
      <c r="Y75" s="63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1"/>
      <c r="P76" s="61"/>
      <c r="T76" s="25"/>
      <c r="U76" s="62"/>
      <c r="V76" s="62"/>
      <c r="W76" s="63"/>
      <c r="X76" s="63"/>
      <c r="Y76" s="63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1"/>
      <c r="P77" s="61"/>
      <c r="T77" s="25"/>
      <c r="U77" s="62"/>
      <c r="V77" s="62"/>
      <c r="W77" s="63"/>
      <c r="X77" s="63"/>
      <c r="Y77" s="63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1"/>
      <c r="P78" s="61"/>
      <c r="T78" s="25"/>
      <c r="U78" s="62"/>
      <c r="V78" s="62"/>
      <c r="W78" s="63"/>
      <c r="X78" s="63"/>
      <c r="Y78" s="63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1"/>
      <c r="P79" s="61"/>
      <c r="T79" s="25"/>
      <c r="U79" s="62"/>
      <c r="V79" s="62"/>
      <c r="W79" s="63"/>
      <c r="X79" s="63"/>
      <c r="Y79" s="63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1"/>
      <c r="P80" s="61"/>
      <c r="T80" s="25"/>
      <c r="U80" s="62"/>
      <c r="V80" s="62"/>
      <c r="W80" s="63"/>
      <c r="X80" s="63"/>
      <c r="Y80" s="63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1"/>
      <c r="P81" s="61"/>
      <c r="T81" s="25"/>
      <c r="U81" s="62"/>
      <c r="V81" s="62"/>
      <c r="W81" s="63"/>
      <c r="X81" s="63"/>
      <c r="Y81" s="63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1"/>
      <c r="P82" s="61"/>
      <c r="T82" s="25"/>
      <c r="U82" s="62"/>
      <c r="V82" s="62"/>
      <c r="W82" s="63"/>
      <c r="X82" s="63"/>
      <c r="Y82" s="63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O83" s="61"/>
      <c r="P83" s="61"/>
      <c r="U83" s="63"/>
      <c r="V83" s="63"/>
      <c r="W83" s="63"/>
      <c r="X83" s="63"/>
      <c r="Y83" s="63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O84" s="61"/>
      <c r="P84" s="61"/>
      <c r="U84" s="63"/>
      <c r="V84" s="63"/>
      <c r="W84" s="63"/>
      <c r="X84" s="63"/>
      <c r="Y84" s="63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O85" s="61"/>
      <c r="P85" s="61"/>
      <c r="U85" s="63"/>
      <c r="V85" s="63"/>
      <c r="W85" s="63"/>
      <c r="X85" s="63"/>
      <c r="Y85" s="63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O86" s="61"/>
      <c r="P86" s="61"/>
      <c r="U86" s="63"/>
      <c r="V86" s="63"/>
      <c r="W86" s="63"/>
      <c r="X86" s="63"/>
      <c r="Y86" s="63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O87" s="61"/>
      <c r="P87" s="61"/>
      <c r="U87" s="63"/>
      <c r="V87" s="63"/>
      <c r="W87" s="63"/>
      <c r="X87" s="63"/>
      <c r="Y87" s="63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O88" s="61"/>
      <c r="P88" s="61"/>
      <c r="U88" s="63"/>
      <c r="V88" s="63"/>
      <c r="W88" s="63"/>
      <c r="X88" s="63"/>
      <c r="Y88" s="63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1"/>
      <c r="P89" s="61"/>
      <c r="U89" s="63"/>
      <c r="V89" s="63"/>
      <c r="W89" s="63"/>
      <c r="X89" s="63"/>
      <c r="Y89" s="63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1"/>
      <c r="P90" s="61"/>
      <c r="U90" s="63"/>
      <c r="V90" s="63"/>
      <c r="W90" s="63"/>
      <c r="X90" s="63"/>
      <c r="Y90" s="63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1"/>
      <c r="P91" s="61"/>
      <c r="U91" s="63"/>
      <c r="V91" s="63"/>
      <c r="W91" s="63"/>
      <c r="X91" s="63"/>
      <c r="Y91" s="63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1"/>
      <c r="P92" s="61"/>
      <c r="U92" s="63"/>
      <c r="V92" s="63"/>
      <c r="W92" s="63"/>
      <c r="X92" s="63"/>
      <c r="Y92" s="63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1"/>
      <c r="P93" s="61"/>
      <c r="U93" s="63"/>
      <c r="V93" s="63"/>
      <c r="W93" s="63"/>
      <c r="X93" s="63"/>
      <c r="Y93" s="63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1"/>
      <c r="P94" s="61"/>
      <c r="U94" s="63"/>
      <c r="V94" s="63"/>
      <c r="W94" s="63"/>
      <c r="X94" s="63"/>
      <c r="Y94" s="63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1"/>
      <c r="P95" s="61"/>
      <c r="U95" s="63"/>
      <c r="V95" s="63"/>
      <c r="W95" s="63"/>
      <c r="X95" s="63"/>
      <c r="Y95" s="63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1"/>
      <c r="P96" s="61"/>
      <c r="U96" s="63"/>
      <c r="V96" s="63"/>
      <c r="W96" s="63"/>
      <c r="X96" s="63"/>
      <c r="Y96" s="63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1"/>
      <c r="P97" s="61"/>
      <c r="U97" s="63"/>
      <c r="V97" s="63"/>
      <c r="W97" s="63"/>
      <c r="X97" s="63"/>
      <c r="Y97" s="63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1"/>
      <c r="P98" s="61"/>
      <c r="U98" s="63"/>
      <c r="V98" s="63"/>
      <c r="W98" s="63"/>
      <c r="X98" s="63"/>
      <c r="Y98" s="63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1"/>
      <c r="P99" s="61"/>
      <c r="U99" s="63"/>
      <c r="V99" s="63"/>
      <c r="W99" s="63"/>
      <c r="X99" s="63"/>
      <c r="Y99" s="63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1"/>
      <c r="P100" s="61"/>
      <c r="U100" s="63"/>
      <c r="V100" s="63"/>
      <c r="W100" s="63"/>
      <c r="X100" s="63"/>
      <c r="Y100" s="63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1"/>
      <c r="P101" s="61"/>
      <c r="U101" s="63"/>
      <c r="V101" s="63"/>
      <c r="W101" s="63"/>
      <c r="X101" s="63"/>
      <c r="Y101" s="63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1"/>
      <c r="P102" s="61"/>
      <c r="U102" s="63"/>
      <c r="V102" s="63"/>
      <c r="W102" s="63"/>
      <c r="X102" s="63"/>
      <c r="Y102" s="63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1"/>
      <c r="P103" s="61"/>
      <c r="U103" s="63"/>
      <c r="V103" s="63"/>
      <c r="W103" s="63"/>
      <c r="X103" s="63"/>
      <c r="Y103" s="63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1"/>
      <c r="P104" s="61"/>
      <c r="U104" s="63"/>
      <c r="V104" s="63"/>
      <c r="W104" s="63"/>
      <c r="X104" s="63"/>
      <c r="Y104" s="63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1"/>
      <c r="P105" s="61"/>
      <c r="U105" s="63"/>
      <c r="V105" s="63"/>
      <c r="W105" s="63"/>
      <c r="X105" s="63"/>
      <c r="Y105" s="63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1"/>
      <c r="P106" s="61"/>
      <c r="U106" s="63"/>
      <c r="V106" s="63"/>
      <c r="W106" s="63"/>
      <c r="X106" s="63"/>
      <c r="Y106" s="63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1"/>
      <c r="P107" s="61"/>
      <c r="U107" s="63"/>
      <c r="V107" s="63"/>
      <c r="W107" s="63"/>
      <c r="X107" s="63"/>
      <c r="Y107" s="63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1"/>
      <c r="P108" s="61"/>
      <c r="U108" s="63"/>
      <c r="V108" s="63"/>
      <c r="W108" s="63"/>
      <c r="X108" s="63"/>
      <c r="Y108" s="63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1"/>
      <c r="P109" s="61"/>
      <c r="U109" s="63"/>
      <c r="V109" s="63"/>
      <c r="W109" s="63"/>
      <c r="X109" s="63"/>
      <c r="Y109" s="63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1"/>
      <c r="P110" s="61"/>
      <c r="U110" s="63"/>
      <c r="V110" s="63"/>
      <c r="W110" s="63"/>
      <c r="X110" s="63"/>
      <c r="Y110" s="63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1"/>
      <c r="P111" s="61"/>
      <c r="U111" s="63"/>
      <c r="V111" s="63"/>
      <c r="W111" s="63"/>
      <c r="X111" s="63"/>
      <c r="Y111" s="63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1"/>
      <c r="P112" s="61"/>
      <c r="U112" s="63"/>
      <c r="V112" s="63"/>
      <c r="W112" s="63"/>
      <c r="X112" s="63"/>
      <c r="Y112" s="63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1"/>
      <c r="P113" s="61"/>
      <c r="U113" s="63"/>
      <c r="V113" s="63"/>
      <c r="W113" s="63"/>
      <c r="X113" s="63"/>
      <c r="Y113" s="63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1"/>
      <c r="P114" s="61"/>
      <c r="U114" s="63"/>
      <c r="V114" s="63"/>
      <c r="W114" s="63"/>
      <c r="X114" s="63"/>
      <c r="Y114" s="63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1"/>
      <c r="P115" s="61"/>
      <c r="U115" s="63"/>
      <c r="V115" s="63"/>
      <c r="W115" s="63"/>
      <c r="X115" s="63"/>
      <c r="Y115" s="63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1"/>
      <c r="P116" s="61"/>
      <c r="U116" s="63"/>
      <c r="V116" s="63"/>
      <c r="W116" s="63"/>
      <c r="X116" s="63"/>
      <c r="Y116" s="63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1"/>
      <c r="P117" s="61"/>
      <c r="U117" s="63"/>
      <c r="V117" s="63"/>
      <c r="W117" s="63"/>
      <c r="X117" s="63"/>
      <c r="Y117" s="63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1"/>
      <c r="P118" s="61"/>
      <c r="U118" s="63"/>
      <c r="V118" s="63"/>
      <c r="W118" s="63"/>
      <c r="X118" s="63"/>
      <c r="Y118" s="63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1"/>
      <c r="P119" s="61"/>
      <c r="U119" s="63"/>
      <c r="V119" s="63"/>
      <c r="W119" s="63"/>
      <c r="X119" s="63"/>
      <c r="Y119" s="63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1"/>
      <c r="P120" s="61"/>
      <c r="U120" s="63"/>
      <c r="V120" s="63"/>
      <c r="W120" s="63"/>
      <c r="X120" s="63"/>
      <c r="Y120" s="63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1"/>
      <c r="P121" s="61"/>
      <c r="U121" s="63"/>
      <c r="V121" s="63"/>
      <c r="W121" s="63"/>
      <c r="X121" s="63"/>
      <c r="Y121" s="63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1"/>
      <c r="P122" s="61"/>
      <c r="U122" s="63"/>
      <c r="V122" s="63"/>
      <c r="W122" s="63"/>
      <c r="X122" s="63"/>
      <c r="Y122" s="63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1"/>
      <c r="P123" s="61"/>
      <c r="U123" s="63"/>
      <c r="V123" s="63"/>
      <c r="W123" s="63"/>
      <c r="X123" s="63"/>
      <c r="Y123" s="63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1"/>
      <c r="P124" s="61"/>
      <c r="U124" s="63"/>
      <c r="V124" s="63"/>
      <c r="W124" s="63"/>
      <c r="X124" s="63"/>
      <c r="Y124" s="63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1"/>
      <c r="P125" s="61"/>
      <c r="U125" s="63"/>
      <c r="V125" s="63"/>
      <c r="W125" s="63"/>
      <c r="X125" s="63"/>
      <c r="Y125" s="63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1"/>
      <c r="P126" s="61"/>
      <c r="U126" s="63"/>
      <c r="V126" s="63"/>
      <c r="W126" s="63"/>
      <c r="X126" s="63"/>
      <c r="Y126" s="63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1"/>
      <c r="P127" s="61"/>
      <c r="U127" s="63"/>
      <c r="V127" s="63"/>
      <c r="W127" s="63"/>
      <c r="X127" s="63"/>
      <c r="Y127" s="63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1"/>
      <c r="P128" s="61"/>
      <c r="U128" s="63"/>
      <c r="V128" s="63"/>
      <c r="W128" s="63"/>
      <c r="X128" s="63"/>
      <c r="Y128" s="63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1"/>
      <c r="P129" s="61"/>
      <c r="U129" s="63"/>
      <c r="V129" s="63"/>
      <c r="W129" s="63"/>
      <c r="X129" s="63"/>
      <c r="Y129" s="63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1"/>
      <c r="P130" s="61"/>
      <c r="U130" s="63"/>
      <c r="V130" s="63"/>
      <c r="W130" s="63"/>
      <c r="X130" s="63"/>
      <c r="Y130" s="63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1"/>
      <c r="P131" s="61"/>
      <c r="U131" s="63"/>
      <c r="V131" s="63"/>
      <c r="W131" s="63"/>
      <c r="X131" s="63"/>
      <c r="Y131" s="63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1"/>
      <c r="P132" s="61"/>
      <c r="U132" s="63"/>
      <c r="V132" s="63"/>
      <c r="W132" s="63"/>
      <c r="X132" s="63"/>
      <c r="Y132" s="63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1"/>
      <c r="P133" s="61"/>
      <c r="U133" s="63"/>
      <c r="V133" s="63"/>
      <c r="W133" s="63"/>
      <c r="X133" s="63"/>
      <c r="Y133" s="63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1"/>
      <c r="P134" s="61"/>
      <c r="U134" s="63"/>
      <c r="V134" s="63"/>
      <c r="W134" s="63"/>
      <c r="X134" s="63"/>
      <c r="Y134" s="63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1"/>
      <c r="P135" s="61"/>
      <c r="U135" s="63"/>
      <c r="V135" s="63"/>
      <c r="W135" s="63"/>
      <c r="X135" s="63"/>
      <c r="Y135" s="63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1"/>
      <c r="P136" s="61"/>
      <c r="U136" s="63"/>
      <c r="V136" s="63"/>
      <c r="W136" s="63"/>
      <c r="X136" s="63"/>
      <c r="Y136" s="63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1"/>
      <c r="P137" s="61"/>
      <c r="U137" s="63"/>
      <c r="V137" s="63"/>
      <c r="W137" s="63"/>
      <c r="X137" s="63"/>
      <c r="Y137" s="63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1"/>
      <c r="P138" s="61"/>
      <c r="U138" s="63"/>
      <c r="V138" s="63"/>
      <c r="W138" s="63"/>
      <c r="X138" s="63"/>
      <c r="Y138" s="63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1"/>
      <c r="P139" s="61"/>
      <c r="U139" s="63"/>
      <c r="V139" s="63"/>
      <c r="W139" s="63"/>
      <c r="X139" s="63"/>
      <c r="Y139" s="63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1"/>
      <c r="P140" s="61"/>
      <c r="U140" s="63"/>
      <c r="V140" s="63"/>
      <c r="W140" s="63"/>
      <c r="X140" s="63"/>
      <c r="Y140" s="63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1"/>
      <c r="P141" s="61"/>
      <c r="U141" s="63"/>
      <c r="V141" s="63"/>
      <c r="W141" s="63"/>
      <c r="X141" s="63"/>
      <c r="Y141" s="63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1"/>
      <c r="P142" s="61"/>
      <c r="U142" s="63"/>
      <c r="V142" s="63"/>
      <c r="W142" s="63"/>
      <c r="X142" s="63"/>
      <c r="Y142" s="63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1"/>
      <c r="P143" s="61"/>
      <c r="U143" s="63"/>
      <c r="V143" s="63"/>
      <c r="W143" s="63"/>
      <c r="X143" s="63"/>
      <c r="Y143" s="63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1"/>
      <c r="P144" s="61"/>
      <c r="U144" s="63"/>
      <c r="V144" s="63"/>
      <c r="W144" s="63"/>
      <c r="X144" s="63"/>
      <c r="Y144" s="63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1"/>
      <c r="P145" s="61"/>
      <c r="U145" s="63"/>
      <c r="V145" s="63"/>
      <c r="W145" s="63"/>
      <c r="X145" s="63"/>
      <c r="Y145" s="63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1"/>
      <c r="P146" s="61"/>
      <c r="U146" s="63"/>
      <c r="V146" s="63"/>
      <c r="W146" s="63"/>
      <c r="X146" s="63"/>
      <c r="Y146" s="63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1"/>
      <c r="P147" s="61"/>
      <c r="U147" s="63"/>
      <c r="V147" s="63"/>
      <c r="W147" s="63"/>
      <c r="X147" s="63"/>
      <c r="Y147" s="63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1"/>
      <c r="P148" s="61"/>
      <c r="U148" s="63"/>
      <c r="V148" s="63"/>
      <c r="W148" s="63"/>
      <c r="X148" s="63"/>
      <c r="Y148" s="63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1"/>
      <c r="P149" s="61"/>
      <c r="U149" s="63"/>
      <c r="V149" s="63"/>
      <c r="W149" s="63"/>
      <c r="X149" s="63"/>
      <c r="Y149" s="63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1"/>
      <c r="P150" s="61"/>
      <c r="U150" s="63"/>
      <c r="V150" s="63"/>
      <c r="W150" s="63"/>
      <c r="X150" s="63"/>
      <c r="Y150" s="63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1"/>
      <c r="P151" s="61"/>
      <c r="U151" s="63"/>
      <c r="V151" s="63"/>
      <c r="W151" s="63"/>
      <c r="X151" s="63"/>
      <c r="Y151" s="63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1"/>
      <c r="P152" s="61"/>
      <c r="U152" s="63"/>
      <c r="V152" s="63"/>
      <c r="W152" s="63"/>
      <c r="X152" s="63"/>
      <c r="Y152" s="63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1"/>
      <c r="P153" s="61"/>
      <c r="U153" s="63"/>
      <c r="V153" s="63"/>
      <c r="W153" s="63"/>
      <c r="X153" s="63"/>
      <c r="Y153" s="63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1"/>
      <c r="P154" s="61"/>
      <c r="U154" s="63"/>
      <c r="V154" s="63"/>
      <c r="W154" s="63"/>
      <c r="X154" s="63"/>
      <c r="Y154" s="63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1"/>
      <c r="P155" s="61"/>
      <c r="U155" s="63"/>
      <c r="V155" s="63"/>
      <c r="W155" s="63"/>
      <c r="X155" s="63"/>
      <c r="Y155" s="63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1"/>
      <c r="P156" s="61"/>
      <c r="U156" s="63"/>
      <c r="V156" s="63"/>
      <c r="W156" s="63"/>
      <c r="X156" s="63"/>
      <c r="Y156" s="63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1"/>
      <c r="P157" s="61"/>
      <c r="U157" s="63"/>
      <c r="V157" s="63"/>
      <c r="W157" s="63"/>
      <c r="X157" s="63"/>
      <c r="Y157" s="63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1"/>
      <c r="P158" s="61"/>
      <c r="U158" s="63"/>
      <c r="V158" s="63"/>
      <c r="W158" s="63"/>
      <c r="X158" s="63"/>
      <c r="Y158" s="63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1"/>
      <c r="P159" s="61"/>
      <c r="U159" s="63"/>
      <c r="V159" s="63"/>
      <c r="W159" s="63"/>
      <c r="X159" s="63"/>
      <c r="Y159" s="63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1"/>
      <c r="P160" s="61"/>
      <c r="U160" s="63"/>
      <c r="V160" s="63"/>
      <c r="W160" s="63"/>
      <c r="X160" s="63"/>
      <c r="Y160" s="63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1"/>
      <c r="P161" s="61"/>
      <c r="U161" s="63"/>
      <c r="V161" s="63"/>
      <c r="W161" s="63"/>
      <c r="X161" s="63"/>
      <c r="Y161" s="63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1"/>
      <c r="P162" s="61"/>
      <c r="U162" s="63"/>
      <c r="V162" s="63"/>
      <c r="W162" s="63"/>
      <c r="X162" s="63"/>
      <c r="Y162" s="63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1"/>
      <c r="P163" s="61"/>
      <c r="U163" s="63"/>
      <c r="V163" s="63"/>
      <c r="W163" s="63"/>
      <c r="X163" s="63"/>
      <c r="Y163" s="63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1"/>
      <c r="P164" s="61"/>
      <c r="U164" s="63"/>
      <c r="V164" s="63"/>
      <c r="W164" s="63"/>
      <c r="X164" s="63"/>
      <c r="Y164" s="63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1"/>
      <c r="P165" s="61"/>
      <c r="U165" s="63"/>
      <c r="V165" s="63"/>
      <c r="W165" s="63"/>
      <c r="X165" s="63"/>
      <c r="Y165" s="63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1"/>
      <c r="P166" s="61"/>
      <c r="U166" s="63"/>
      <c r="V166" s="63"/>
      <c r="W166" s="63"/>
      <c r="X166" s="63"/>
      <c r="Y166" s="63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1"/>
      <c r="P167" s="61"/>
      <c r="U167" s="63"/>
      <c r="V167" s="63"/>
      <c r="W167" s="63"/>
      <c r="X167" s="63"/>
      <c r="Y167" s="63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1"/>
      <c r="P168" s="61"/>
      <c r="U168" s="63"/>
      <c r="V168" s="63"/>
      <c r="W168" s="63"/>
      <c r="X168" s="63"/>
      <c r="Y168" s="63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1"/>
      <c r="P169" s="61"/>
      <c r="U169" s="63"/>
      <c r="V169" s="63"/>
      <c r="W169" s="63"/>
      <c r="X169" s="63"/>
      <c r="Y169" s="63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1"/>
      <c r="P170" s="61"/>
      <c r="U170" s="63"/>
      <c r="V170" s="63"/>
      <c r="W170" s="63"/>
      <c r="X170" s="63"/>
      <c r="Y170" s="63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</sheetData>
  <mergeCells count="3">
    <mergeCell ref="C1:E1"/>
    <mergeCell ref="M1:Y1"/>
    <mergeCell ref="X10:Y22"/>
  </mergeCells>
  <hyperlinks>
    <hyperlink ref="M6" r:id="rId1" display="https://contrataciondelestado.es/wps/poc?uri=deeplink%3Adetalle_licitacion&amp;idEvl=jq0zbXhrdQdvYnTkQN0%2FZA%3D%3D" xr:uid="{C95692A7-4F52-4E84-80A1-CAC9EF3E6A57}"/>
    <hyperlink ref="M4" r:id="rId2" display="https://contrataciondelestado.es/wps/poc?uri=deeplink%3Adetalle_licitacion&amp;idEvl=jq0zbXhrdQdvYnTkQN0%2FZA%3D%3D" xr:uid="{C93E7A83-4997-48B7-BD7F-EEFC48D4AE86}"/>
    <hyperlink ref="N4" r:id="rId3" xr:uid="{A6CB6521-7331-4496-A959-EC6C3E6CEA9B}"/>
    <hyperlink ref="N5" r:id="rId4" xr:uid="{EF794AAF-828A-4BDE-AE74-03800F322721}"/>
    <hyperlink ref="N6" r:id="rId5" xr:uid="{FE07B823-C8D4-4B93-B5AA-83F4EF4E56CF}"/>
    <hyperlink ref="M8" r:id="rId6" display="https://contrataciondelestado.es/wps/poc?uri=deeplink%3Adetalle_licitacion&amp;idEvl=jq0zbXhrdQdvYnTkQN0%2FZA%3D%3D" xr:uid="{A5AB51D7-0EA9-470E-AA58-FA7AB2076CEC}"/>
    <hyperlink ref="N8" r:id="rId7" xr:uid="{7195102F-3141-4322-9CF4-1659A758D80B}"/>
    <hyperlink ref="M7" r:id="rId8" display="https://contrataciondelestado.es/wps/poc?uri=deeplink%3Adetalle_licitacion&amp;idEvl=jq0zbXhrdQdvYnTkQN0%2FZA%3D%3D" xr:uid="{A2731F65-A402-490C-B82C-49FA81398B0D}"/>
    <hyperlink ref="N7" r:id="rId9" xr:uid="{5F626185-3C3C-4569-A723-64F6371ECF9C}"/>
  </hyperlinks>
  <pageMargins left="0" right="0" top="0.39370078740157505" bottom="0.39370078740157505" header="0" footer="0"/>
  <pageSetup paperSize="9" fitToWidth="0" fitToHeight="0" pageOrder="overThenDown" orientation="landscape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A5D2-56A4-49BF-9623-0C0604617716}">
  <dimension ref="A1:BL12"/>
  <sheetViews>
    <sheetView topLeftCell="B1" zoomScale="95" zoomScaleNormal="95" workbookViewId="0">
      <selection activeCell="B7" sqref="B7"/>
    </sheetView>
  </sheetViews>
  <sheetFormatPr baseColWidth="10" defaultRowHeight="14.25"/>
  <cols>
    <col min="1" max="1" width="3.5703125" style="88" customWidth="1"/>
    <col min="2" max="2" width="16.85546875" style="87" customWidth="1"/>
    <col min="3" max="3" width="8.85546875" style="87" customWidth="1"/>
    <col min="4" max="4" width="4.5703125" style="87" customWidth="1"/>
    <col min="5" max="5" width="39.28515625" style="87" customWidth="1"/>
    <col min="6" max="6" width="12.140625" style="87" customWidth="1"/>
    <col min="7" max="7" width="9" style="87" customWidth="1"/>
    <col min="8" max="8" width="9.42578125" style="87" customWidth="1"/>
    <col min="9" max="9" width="10.140625" style="89" customWidth="1"/>
    <col min="10" max="10" width="10.5703125" style="87" customWidth="1"/>
    <col min="11" max="11" width="14.42578125" style="87" customWidth="1"/>
    <col min="12" max="12" width="10.85546875" style="87" customWidth="1"/>
    <col min="13" max="13" width="16.140625" style="87" customWidth="1"/>
    <col min="14" max="14" width="23.42578125" style="90" customWidth="1"/>
    <col min="15" max="15" width="19.42578125" style="91" customWidth="1"/>
    <col min="16" max="16" width="26.7109375" style="91" customWidth="1"/>
    <col min="17" max="17" width="20.5703125" style="87" customWidth="1"/>
    <col min="18" max="18" width="51.28515625" style="87" customWidth="1"/>
    <col min="19" max="19" width="0.28515625" style="91" hidden="1" customWidth="1"/>
    <col min="20" max="20" width="21.5703125" style="87" hidden="1" customWidth="1"/>
    <col min="21" max="21" width="3.28515625" style="87" hidden="1" customWidth="1"/>
    <col min="22" max="22" width="9.42578125" style="87" hidden="1" customWidth="1"/>
    <col min="23" max="23" width="7.7109375" style="87" hidden="1" customWidth="1"/>
    <col min="24" max="24" width="0.140625" style="87" hidden="1" customWidth="1"/>
    <col min="25" max="25" width="33.28515625" style="87" customWidth="1"/>
    <col min="26" max="64" width="12.140625" style="87" customWidth="1"/>
    <col min="65" max="1023" width="12.140625" style="65" customWidth="1"/>
    <col min="1024" max="1024" width="12.5703125" style="65" customWidth="1"/>
    <col min="1025" max="16384" width="11.42578125" style="65"/>
  </cols>
  <sheetData>
    <row r="1" spans="1:64" ht="111" customHeight="1">
      <c r="A1" s="96"/>
      <c r="B1" s="65"/>
      <c r="C1" s="155"/>
      <c r="D1" s="155"/>
      <c r="E1" s="155"/>
      <c r="F1" s="97"/>
      <c r="G1" s="97"/>
      <c r="H1" s="98"/>
      <c r="I1" s="98"/>
      <c r="J1" s="98"/>
      <c r="K1" s="99"/>
      <c r="L1" s="154" t="s">
        <v>164</v>
      </c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s="73" customFormat="1" ht="20.25" customHeight="1">
      <c r="A2" s="100"/>
      <c r="B2" s="101"/>
      <c r="C2" s="102"/>
      <c r="D2" s="101"/>
      <c r="E2" s="103"/>
      <c r="F2" s="103"/>
      <c r="G2" s="104"/>
      <c r="H2" s="104"/>
      <c r="I2" s="104"/>
      <c r="J2" s="105"/>
      <c r="K2" s="106"/>
      <c r="L2" s="66"/>
      <c r="M2" s="67"/>
      <c r="N2" s="69"/>
      <c r="O2" s="70"/>
      <c r="P2" s="67"/>
      <c r="Q2" s="69"/>
      <c r="R2" s="68"/>
      <c r="S2" s="71"/>
      <c r="T2" s="67"/>
      <c r="U2" s="69"/>
      <c r="V2" s="69"/>
      <c r="W2" s="72"/>
    </row>
    <row r="3" spans="1:64" s="75" customFormat="1" ht="37.5" customHeight="1">
      <c r="A3" s="152"/>
      <c r="B3" s="152" t="s">
        <v>74</v>
      </c>
      <c r="C3" s="156" t="s">
        <v>75</v>
      </c>
      <c r="D3" s="156" t="s">
        <v>1</v>
      </c>
      <c r="E3" s="152" t="s">
        <v>0</v>
      </c>
      <c r="F3" s="158" t="s">
        <v>168</v>
      </c>
      <c r="G3" s="160" t="s">
        <v>88</v>
      </c>
      <c r="H3" s="161" t="s">
        <v>85</v>
      </c>
      <c r="I3" s="161" t="s">
        <v>86</v>
      </c>
      <c r="J3" s="161" t="s">
        <v>87</v>
      </c>
      <c r="K3" s="161" t="s">
        <v>122</v>
      </c>
      <c r="L3" s="151" t="s">
        <v>76</v>
      </c>
      <c r="M3" s="151"/>
      <c r="N3" s="151"/>
      <c r="O3" s="151" t="s">
        <v>77</v>
      </c>
      <c r="P3" s="151"/>
      <c r="Q3" s="163" t="s">
        <v>89</v>
      </c>
      <c r="R3" s="165" t="s">
        <v>29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</row>
    <row r="4" spans="1:64" s="75" customFormat="1" ht="98.25" customHeight="1">
      <c r="A4" s="153"/>
      <c r="B4" s="153"/>
      <c r="C4" s="157"/>
      <c r="D4" s="157"/>
      <c r="E4" s="153"/>
      <c r="F4" s="159"/>
      <c r="G4" s="159"/>
      <c r="H4" s="162"/>
      <c r="I4" s="162"/>
      <c r="J4" s="162"/>
      <c r="K4" s="162"/>
      <c r="L4" s="76" t="s">
        <v>78</v>
      </c>
      <c r="M4" s="77" t="s">
        <v>2</v>
      </c>
      <c r="N4" s="76" t="s">
        <v>79</v>
      </c>
      <c r="O4" s="77" t="s">
        <v>80</v>
      </c>
      <c r="P4" s="77" t="s">
        <v>81</v>
      </c>
      <c r="Q4" s="164"/>
      <c r="R4" s="166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4" s="86" customFormat="1" ht="57.75" customHeight="1">
      <c r="A5" s="78">
        <v>1</v>
      </c>
      <c r="B5" s="79" t="s">
        <v>136</v>
      </c>
      <c r="C5" s="80" t="s">
        <v>10</v>
      </c>
      <c r="D5" s="82">
        <v>2</v>
      </c>
      <c r="E5" s="79" t="s">
        <v>84</v>
      </c>
      <c r="F5" s="79" t="s">
        <v>6</v>
      </c>
      <c r="G5" s="79" t="s">
        <v>82</v>
      </c>
      <c r="H5" s="83">
        <v>44643</v>
      </c>
      <c r="I5" s="80" t="s">
        <v>140</v>
      </c>
      <c r="J5" s="80" t="s">
        <v>137</v>
      </c>
      <c r="K5" s="80" t="s">
        <v>138</v>
      </c>
      <c r="L5" s="81">
        <v>10909.76</v>
      </c>
      <c r="M5" s="81">
        <v>2291.0500000000002</v>
      </c>
      <c r="N5" s="81">
        <f>SUM(L5:M5)</f>
        <v>13200.810000000001</v>
      </c>
      <c r="O5" s="82" t="s">
        <v>91</v>
      </c>
      <c r="P5" s="82" t="s">
        <v>90</v>
      </c>
      <c r="Q5" s="83" t="s">
        <v>139</v>
      </c>
      <c r="R5" s="84" t="s">
        <v>83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4" s="86" customFormat="1" ht="57.75" customHeight="1">
      <c r="A6" s="78">
        <v>2</v>
      </c>
      <c r="B6" s="79" t="s">
        <v>141</v>
      </c>
      <c r="C6" s="80" t="s">
        <v>10</v>
      </c>
      <c r="D6" s="82">
        <v>2</v>
      </c>
      <c r="E6" s="79" t="s">
        <v>143</v>
      </c>
      <c r="F6" s="79" t="s">
        <v>6</v>
      </c>
      <c r="G6" s="79" t="s">
        <v>82</v>
      </c>
      <c r="H6" s="83">
        <v>44664</v>
      </c>
      <c r="I6" s="80" t="s">
        <v>144</v>
      </c>
      <c r="J6" s="80" t="s">
        <v>145</v>
      </c>
      <c r="K6" s="80" t="s">
        <v>146</v>
      </c>
      <c r="L6" s="81">
        <v>3340.96</v>
      </c>
      <c r="M6" s="81">
        <v>987.36</v>
      </c>
      <c r="N6" s="81">
        <f>SUM(L6:M6)</f>
        <v>4328.32</v>
      </c>
      <c r="O6" s="82" t="s">
        <v>147</v>
      </c>
      <c r="P6" s="82" t="s">
        <v>148</v>
      </c>
      <c r="Q6" s="83" t="s">
        <v>149</v>
      </c>
      <c r="R6" s="84" t="s">
        <v>142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s="86" customFormat="1" ht="57.75" customHeight="1">
      <c r="A7" s="78">
        <v>3</v>
      </c>
      <c r="B7" s="79" t="s">
        <v>165</v>
      </c>
      <c r="C7" s="80" t="s">
        <v>10</v>
      </c>
      <c r="D7" s="82">
        <v>2</v>
      </c>
      <c r="E7" s="79" t="s">
        <v>167</v>
      </c>
      <c r="F7" s="79" t="s">
        <v>6</v>
      </c>
      <c r="G7" s="79" t="s">
        <v>82</v>
      </c>
      <c r="H7" s="83">
        <v>44797</v>
      </c>
      <c r="I7" s="80" t="s">
        <v>169</v>
      </c>
      <c r="J7" s="80" t="s">
        <v>170</v>
      </c>
      <c r="K7" s="80" t="s">
        <v>171</v>
      </c>
      <c r="L7" s="81">
        <v>10780.58</v>
      </c>
      <c r="M7" s="81">
        <v>2263.92</v>
      </c>
      <c r="N7" s="81">
        <f>SUM(L7:M7)</f>
        <v>13044.5</v>
      </c>
      <c r="O7" s="82" t="s">
        <v>172</v>
      </c>
      <c r="P7" s="82" t="s">
        <v>173</v>
      </c>
      <c r="Q7" s="83" t="s">
        <v>174</v>
      </c>
      <c r="R7" s="84" t="s">
        <v>166</v>
      </c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64" s="146" customFormat="1" ht="30.75" customHeight="1">
      <c r="A8" s="95"/>
      <c r="B8" s="138"/>
      <c r="C8" s="138"/>
      <c r="D8" s="138"/>
      <c r="E8" s="138"/>
      <c r="F8" s="138"/>
      <c r="G8" s="138"/>
      <c r="H8" s="139"/>
      <c r="I8" s="139"/>
      <c r="J8" s="140"/>
      <c r="K8" s="141"/>
      <c r="L8" s="140">
        <f>SUM(L5:L7)</f>
        <v>25031.300000000003</v>
      </c>
      <c r="M8" s="140">
        <f>SUM(M5:M7)</f>
        <v>5542.33</v>
      </c>
      <c r="N8" s="140">
        <f>SUM(N5:N7)</f>
        <v>30573.63</v>
      </c>
      <c r="O8" s="142"/>
      <c r="P8" s="138"/>
      <c r="Q8" s="143"/>
      <c r="R8" s="144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11" spans="1:64">
      <c r="S11" s="92"/>
    </row>
    <row r="12" spans="1:64">
      <c r="S12" s="92"/>
    </row>
  </sheetData>
  <mergeCells count="17">
    <mergeCell ref="L3:N3"/>
    <mergeCell ref="O3:P3"/>
    <mergeCell ref="A3:A4"/>
    <mergeCell ref="L1:X1"/>
    <mergeCell ref="C1:E1"/>
    <mergeCell ref="B3:B4"/>
    <mergeCell ref="C3:C4"/>
    <mergeCell ref="D3:D4"/>
    <mergeCell ref="E3:E4"/>
    <mergeCell ref="F3:F4"/>
    <mergeCell ref="G3:G4"/>
    <mergeCell ref="I3:I4"/>
    <mergeCell ref="J3:J4"/>
    <mergeCell ref="Q3:Q4"/>
    <mergeCell ref="R3:R4"/>
    <mergeCell ref="H3:H4"/>
    <mergeCell ref="K3:K4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2022_3T_Contractes_NO_menors</vt:lpstr>
      <vt:lpstr>2022_3T_Contratos_NO_menores_C</vt:lpstr>
      <vt:lpstr>2022_3T Prorrogas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2021-11-02T12:58:58Z</dcterms:created>
  <dcterms:modified xsi:type="dcterms:W3CDTF">2023-01-24T15:09:37Z</dcterms:modified>
</cp:coreProperties>
</file>