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13_ncr:1_{4C92C595-1783-42F6-B873-EF0F37555EF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2_4T_Contractes_NO_menors" sheetId="7" r:id="rId1"/>
    <sheet name="2022_4T_Contratos_NO_menores_C" sheetId="2" r:id="rId2"/>
    <sheet name="2022_4T Prorrogas" sheetId="4" r:id="rId3"/>
  </sheets>
  <definedNames>
    <definedName name="_Hlk73716992" localSheetId="2">'2022_4T Prorrogas'!#REF!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7" l="1"/>
  <c r="M14" i="7"/>
  <c r="L14" i="7"/>
  <c r="W14" i="7" s="1"/>
  <c r="K14" i="7"/>
  <c r="T14" i="7"/>
  <c r="U14" i="7"/>
  <c r="V14" i="7"/>
  <c r="U12" i="7"/>
  <c r="V12" i="7" s="1"/>
  <c r="W12" i="7" s="1"/>
  <c r="Q12" i="7"/>
  <c r="L12" i="7"/>
  <c r="U12" i="2"/>
  <c r="V12" i="2" s="1"/>
  <c r="Q12" i="2"/>
  <c r="L12" i="2"/>
  <c r="L13" i="7"/>
  <c r="U11" i="7"/>
  <c r="V11" i="7" s="1"/>
  <c r="Q11" i="7"/>
  <c r="L11" i="7"/>
  <c r="U11" i="2"/>
  <c r="V11" i="2" s="1"/>
  <c r="Q11" i="2"/>
  <c r="L11" i="2"/>
  <c r="W11" i="7" l="1"/>
  <c r="W12" i="2"/>
  <c r="W11" i="2"/>
  <c r="U10" i="7"/>
  <c r="V10" i="7" s="1"/>
  <c r="Q10" i="7"/>
  <c r="L10" i="7"/>
  <c r="U10" i="2"/>
  <c r="V10" i="2" s="1"/>
  <c r="W10" i="2" s="1"/>
  <c r="Q10" i="2"/>
  <c r="L10" i="2"/>
  <c r="U9" i="2"/>
  <c r="V9" i="2" s="1"/>
  <c r="Q9" i="2"/>
  <c r="L9" i="2"/>
  <c r="U9" i="7"/>
  <c r="V9" i="7" s="1"/>
  <c r="Q9" i="7"/>
  <c r="L9" i="7"/>
  <c r="W9" i="2" l="1"/>
  <c r="W10" i="7"/>
  <c r="W9" i="7"/>
  <c r="U8" i="2"/>
  <c r="V8" i="2" s="1"/>
  <c r="Q8" i="2"/>
  <c r="K8" i="2"/>
  <c r="L8" i="2" s="1"/>
  <c r="N10" i="4"/>
  <c r="N9" i="4"/>
  <c r="N8" i="4"/>
  <c r="N7" i="4"/>
  <c r="N6" i="4"/>
  <c r="U8" i="7"/>
  <c r="V8" i="7" s="1"/>
  <c r="Q8" i="7"/>
  <c r="K8" i="7"/>
  <c r="L8" i="7" s="1"/>
  <c r="U7" i="7"/>
  <c r="V7" i="7" s="1"/>
  <c r="Q7" i="7"/>
  <c r="K7" i="7"/>
  <c r="L7" i="7" s="1"/>
  <c r="T14" i="2"/>
  <c r="M14" i="2"/>
  <c r="J14" i="2"/>
  <c r="U7" i="2"/>
  <c r="V7" i="2" s="1"/>
  <c r="Q7" i="2"/>
  <c r="K7" i="2"/>
  <c r="L7" i="2" s="1"/>
  <c r="L13" i="2"/>
  <c r="M12" i="4"/>
  <c r="L12" i="4"/>
  <c r="N11" i="4"/>
  <c r="W8" i="2" l="1"/>
  <c r="W8" i="7"/>
  <c r="W7" i="7"/>
  <c r="W7" i="2"/>
  <c r="U6" i="7"/>
  <c r="V6" i="7" s="1"/>
  <c r="Q6" i="7"/>
  <c r="U5" i="7"/>
  <c r="V5" i="7" s="1"/>
  <c r="Q5" i="7"/>
  <c r="U4" i="7"/>
  <c r="Q4" i="7"/>
  <c r="K6" i="7"/>
  <c r="L6" i="7" s="1"/>
  <c r="K5" i="7"/>
  <c r="L5" i="7" s="1"/>
  <c r="K4" i="7"/>
  <c r="U5" i="2"/>
  <c r="V5" i="2" s="1"/>
  <c r="U6" i="2"/>
  <c r="V6" i="2" s="1"/>
  <c r="U4" i="2"/>
  <c r="Q5" i="2"/>
  <c r="Q6" i="2"/>
  <c r="Q4" i="2"/>
  <c r="K4" i="2"/>
  <c r="K5" i="2"/>
  <c r="L5" i="2" s="1"/>
  <c r="K6" i="2"/>
  <c r="L6" i="2" s="1"/>
  <c r="N5" i="4"/>
  <c r="N12" i="4" s="1"/>
  <c r="W5" i="7" l="1"/>
  <c r="W6" i="7"/>
  <c r="V4" i="7"/>
  <c r="L4" i="7"/>
  <c r="V4" i="2"/>
  <c r="U14" i="2"/>
  <c r="L4" i="2"/>
  <c r="L14" i="2" s="1"/>
  <c r="K14" i="2"/>
  <c r="W5" i="2"/>
  <c r="W6" i="2"/>
  <c r="W4" i="7" l="1"/>
  <c r="W4" i="2"/>
  <c r="V14" i="2"/>
  <c r="W14" i="2" s="1"/>
</calcChain>
</file>

<file path=xl/sharedStrings.xml><?xml version="1.0" encoding="utf-8"?>
<sst xmlns="http://schemas.openxmlformats.org/spreadsheetml/2006/main" count="412" uniqueCount="245">
  <si>
    <t>OBJECTE</t>
  </si>
  <si>
    <t>CAPÍTOL</t>
  </si>
  <si>
    <t>IVA</t>
  </si>
  <si>
    <t>AM</t>
  </si>
  <si>
    <t>SU</t>
  </si>
  <si>
    <t>1 A</t>
  </si>
  <si>
    <t>V</t>
  </si>
  <si>
    <t>A95758389</t>
  </si>
  <si>
    <t>IBERDROLA CLIENTES, S.A.U.</t>
  </si>
  <si>
    <t>PAS</t>
  </si>
  <si>
    <t>SE</t>
  </si>
  <si>
    <t>PA: procediment obert</t>
  </si>
  <si>
    <t>PAS: procediment obert simplificat</t>
  </si>
  <si>
    <t>PR: privat</t>
  </si>
  <si>
    <t>SE: servei</t>
  </si>
  <si>
    <t>SU: subministrament</t>
  </si>
  <si>
    <t>MX: mixt</t>
  </si>
  <si>
    <t>D: dies</t>
  </si>
  <si>
    <t>S: setmanes</t>
  </si>
  <si>
    <t>M: mesos</t>
  </si>
  <si>
    <t>A: anys</t>
  </si>
  <si>
    <t>V: vigent</t>
  </si>
  <si>
    <t>F: extingit per execució o per haver sigut resolt</t>
  </si>
  <si>
    <t>DT: desert</t>
  </si>
  <si>
    <t>DS: desistiment</t>
  </si>
  <si>
    <t>T: en tramitació</t>
  </si>
  <si>
    <t>EXPEDIENTE</t>
  </si>
  <si>
    <t>PROCEDIMIENTO</t>
  </si>
  <si>
    <t>TIPO CONTRATO</t>
  </si>
  <si>
    <t>OBJETO</t>
  </si>
  <si>
    <t>CAPITULO</t>
  </si>
  <si>
    <t>DURACIÓN</t>
  </si>
  <si>
    <t>POSIBLE PRORROGA</t>
  </si>
  <si>
    <r>
      <t xml:space="preserve">PRESUPUESTO BASE LICITACIÓN sin </t>
    </r>
    <r>
      <rPr>
        <sz val="11"/>
        <color rgb="FFFFFFFF"/>
        <rFont val="Calibri"/>
        <family val="2"/>
      </rPr>
      <t>IVA</t>
    </r>
  </si>
  <si>
    <t>PRESUPUESTO BASE LICITACIÓN
(PBL) con IVA (Art. 100 LCSP)</t>
  </si>
  <si>
    <t>VALOR ESTIMADO sin IVA (Art. 101 LCSP)</t>
  </si>
  <si>
    <t>PUBLICIDAD</t>
  </si>
  <si>
    <t>N.º. LICITADORES/ N.º INVITADOS AL PROCEDIMIENTO DE CONTRATACIÓN</t>
  </si>
  <si>
    <t>N.º LICITADORES EXCLUIDOS</t>
  </si>
  <si>
    <t>% LICITADORES EXCLUIDOS SOBRE EL TOTAL</t>
  </si>
  <si>
    <t>NIF/CIF ADJUDICATARIO</t>
  </si>
  <si>
    <t>NOMBRE ADJUDICATARIO</t>
  </si>
  <si>
    <t>IMPORTE ADJUDICACIÓN
(SIN IVA)</t>
  </si>
  <si>
    <t>PRECIO Art. 102 (importe de adjudicación,
Con IVA)</t>
  </si>
  <si>
    <t>% BAJA</t>
  </si>
  <si>
    <t>FECHA RESOLUCIÓN:
-ADJUDICACIÓN
-DESISTIMIENTO
-DESIERTO</t>
  </si>
  <si>
    <t>FECHA
FORMALIZACIÓN
CONTRATO</t>
  </si>
  <si>
    <t>NO</t>
  </si>
  <si>
    <t>Perfil Contratante</t>
  </si>
  <si>
    <t>Servicio de soporte y mantenimiento evolutivo y correctivo de la plataforma Globaleaks para la Agencia de Prevención y Lucha contra el Fraude y la Corrupción de la Comunitat Valenciana</t>
  </si>
  <si>
    <t>2A</t>
  </si>
  <si>
    <t>1A</t>
  </si>
  <si>
    <t>TOTALES</t>
  </si>
  <si>
    <t>PROCEDIMIENTO:</t>
  </si>
  <si>
    <t>PA: procedimiento abierto</t>
  </si>
  <si>
    <t>PAS: procedimiento abierto simplificado</t>
  </si>
  <si>
    <t>AM: basado en Acuerdo Marco</t>
  </si>
  <si>
    <t>R: restringido</t>
  </si>
  <si>
    <t>TIPO DE CONTRATO:</t>
  </si>
  <si>
    <t>PR: privado</t>
  </si>
  <si>
    <t>SE: servicio</t>
  </si>
  <si>
    <t>SU: suministro</t>
  </si>
  <si>
    <t>MX: mixto</t>
  </si>
  <si>
    <t>DURACIÓN:</t>
  </si>
  <si>
    <t>D: días</t>
  </si>
  <si>
    <t>S: semanas</t>
  </si>
  <si>
    <t>M: meses</t>
  </si>
  <si>
    <t>A: años</t>
  </si>
  <si>
    <t>ESTADO:</t>
  </si>
  <si>
    <t>V: vigente</t>
  </si>
  <si>
    <t>F: extinguido por ejecución o por haber sido resuelto</t>
  </si>
  <si>
    <t>DT: desierto</t>
  </si>
  <si>
    <t>DS: desistimiento</t>
  </si>
  <si>
    <t>T: en tramitación</t>
  </si>
  <si>
    <t>REF. EX.</t>
  </si>
  <si>
    <r>
      <rPr>
        <sz val="8"/>
        <color rgb="FFFFFFFF"/>
        <rFont val="Liberation Sans"/>
        <family val="2"/>
      </rPr>
      <t>TIPUS</t>
    </r>
    <r>
      <rPr>
        <sz val="8"/>
        <color rgb="FFFFFFFF"/>
        <rFont val="Liberation Sans"/>
        <family val="2"/>
      </rPr>
      <t xml:space="preserve">
</t>
    </r>
    <r>
      <rPr>
        <sz val="6"/>
        <color rgb="FFFFFFFF"/>
        <rFont val="Liberation Sans"/>
        <family val="2"/>
      </rPr>
      <t>SE (servei)</t>
    </r>
    <r>
      <rPr>
        <sz val="6"/>
        <color rgb="FFFFFFFF"/>
        <rFont val="Liberation Sans"/>
        <family val="2"/>
      </rPr>
      <t xml:space="preserve">
SU (subministrament)</t>
    </r>
    <r>
      <rPr>
        <sz val="6"/>
        <color rgb="FFFFFFFF"/>
        <rFont val="Liberation Sans"/>
        <family val="2"/>
      </rPr>
      <t xml:space="preserve">
OB (obra) PR (privat)</t>
    </r>
  </si>
  <si>
    <t>PREU ADJUDICACIÓ CONTRACTE</t>
  </si>
  <si>
    <t>ADJUDICATARI</t>
  </si>
  <si>
    <t>Import
Sense IVA</t>
  </si>
  <si>
    <t>Preu contracte</t>
  </si>
  <si>
    <t>NIF/CIF</t>
  </si>
  <si>
    <t>NOM / RAÓ SOCIAL</t>
  </si>
  <si>
    <t>12M</t>
  </si>
  <si>
    <t>Servicio de limpieza y de recogida y reposición de contenedores higiénicos en la sede de la Agencia</t>
  </si>
  <si>
    <t>Servei de neteja i de recollida i reposició de contenidors higiènics a la seu de l'Agència</t>
  </si>
  <si>
    <t>DATA RESOLUCIÓ</t>
  </si>
  <si>
    <t>Nº RESOLUCIÓ</t>
  </si>
  <si>
    <t>DATA INICI PRORROGA</t>
  </si>
  <si>
    <t>DURACIÓ PRORROGA</t>
  </si>
  <si>
    <t>PRORROGA NUMERO / PRÒRROGUES POSSIBLES</t>
  </si>
  <si>
    <t>MINUSVAL-EIL, S.L.</t>
  </si>
  <si>
    <t>B96441035</t>
  </si>
  <si>
    <t>Servei de suport i manteniment evolutiu i correctiu de la plataforma Globaleaks per a l'Agència de Prevenció i Lluita contra el Frau i la Corrupció de la Comunitat Valenciana</t>
  </si>
  <si>
    <t>Perfil contractant</t>
  </si>
  <si>
    <t>No necesario
(art. 153.1 i 36.3 LCSP)</t>
  </si>
  <si>
    <t>AM: basat en Acord marc</t>
  </si>
  <si>
    <t>R: restringit</t>
  </si>
  <si>
    <t>TOTALS</t>
  </si>
  <si>
    <t>EXPEDIENT</t>
  </si>
  <si>
    <t>PROCEDIMENT</t>
  </si>
  <si>
    <t>TIPUS CONTRACTE</t>
  </si>
  <si>
    <t>CAP</t>
  </si>
  <si>
    <t>DURACIÓ</t>
  </si>
  <si>
    <t>POSSIBLE PRORROGA</t>
  </si>
  <si>
    <t>PRESSUPOST BASE LICITACIÓ sense IVA</t>
  </si>
  <si>
    <t>PRESSUPOST BASE LICITACIÓ
(PBL) amb IVA (Art. 100 LCSP)</t>
  </si>
  <si>
    <t>VALOR ESTIMAT sense IVA (Art. 101 LCSP)</t>
  </si>
  <si>
    <t>PUBLICITAT</t>
  </si>
  <si>
    <t>N.º. LICITADORS/ N.º CONVIDATS Al PROCEDIMENT DE CONTRACTACIÓ</t>
  </si>
  <si>
    <t>N.º LICITADORS EXCLOSOS</t>
  </si>
  <si>
    <t>% LICITADORS EXCLOSOS SOBRE EL TOTAL</t>
  </si>
  <si>
    <t>NIF/CIF ADJUDICATARI</t>
  </si>
  <si>
    <t>NOM ADJUDICATARI</t>
  </si>
  <si>
    <t>IMPORTE ADJUDICACIÓ
(SENSE IVA)</t>
  </si>
  <si>
    <t>DATA RESOLUCIÓ:
-ADJUDICACIÓ
-DESISTIMENT
-DESIERTO</t>
  </si>
  <si>
    <t>DATA
FORMALITZACIÓ
CONTRACTE</t>
  </si>
  <si>
    <t xml:space="preserve">V </t>
  </si>
  <si>
    <t>Perfil contratante</t>
  </si>
  <si>
    <t>PROCEDIMENT:</t>
  </si>
  <si>
    <t>TIPUS DE CONTRACTE:</t>
  </si>
  <si>
    <t>DURACIÓ:</t>
  </si>
  <si>
    <t>ESTAT:</t>
  </si>
  <si>
    <t>DATA FINAL PRORROGA</t>
  </si>
  <si>
    <t>2021/F13_01/000007</t>
  </si>
  <si>
    <t>IT09495830961</t>
  </si>
  <si>
    <t>WISTLEBLOWING SOLUTIONS I.S. S.R.L.</t>
  </si>
  <si>
    <t>Aceptación adjudicación 04/03/2022 (art.159.6.g. LCSP)</t>
  </si>
  <si>
    <t>2022/F08_01/000001</t>
  </si>
  <si>
    <t>2021/F13_01/000008</t>
  </si>
  <si>
    <t>Suministro de energía eléctrica para la sede de la Agencia de Prevención y Lucha contra el Fraude y la Corrupción de la Comunitat Valenciana</t>
  </si>
  <si>
    <t>Servicio de Agencia de Viajes para la Agencia de Prevención y Lucha contra el Fraude y la Corrupción de la Comunitat Valenciana</t>
  </si>
  <si>
    <t>B83782284</t>
  </si>
  <si>
    <t>VIAJABIEN, S.L.</t>
  </si>
  <si>
    <t>Aceptación adjudicación 05/04/2022 (art.159.6.g. LCSP)</t>
  </si>
  <si>
    <t>Subministrament d'energia elèctrica per a la seu de l'Agència de Prevenció i Lluita contra el Frau i la Corrupció de la Comunitat Valenciana</t>
  </si>
  <si>
    <t>Servei d'Agència de Viatges per a l'Agència de Prevenció i Lluita contra el Frau i la Corrupció de la Comunitat Valenciana</t>
  </si>
  <si>
    <t>2022/F12_01/000001</t>
  </si>
  <si>
    <t>01/06/2022</t>
  </si>
  <si>
    <t>31/05/2023</t>
  </si>
  <si>
    <t>Segunda / Dos</t>
  </si>
  <si>
    <t>220/2022</t>
  </si>
  <si>
    <t>2022/F13_01/000001</t>
  </si>
  <si>
    <t>Servicio de Prevención Ajeno, en las especialidades de seguridad en el trabajo, ergonomía y psicosociología aplicada, higiene industrial, así como la vigilancia de la salud</t>
  </si>
  <si>
    <t>Servei de Prevenció Alié, en les especialitats de seguretat en el treball, ergonomia i psicosociologia aplicada, higiene industrial, així com la vigilància de la salut</t>
  </si>
  <si>
    <t>306/2022</t>
  </si>
  <si>
    <t>24/06/2022</t>
  </si>
  <si>
    <t>23/06/2023</t>
  </si>
  <si>
    <t>B97754915</t>
  </si>
  <si>
    <t>UNIMAT PREVENCIÓN, S.L.</t>
  </si>
  <si>
    <t>Primera / Dos</t>
  </si>
  <si>
    <t>2021/F14_01/000001</t>
  </si>
  <si>
    <t>PR</t>
  </si>
  <si>
    <t>Arrendamiento de un inmueble en la ciudad de València, que constituya la sede de la Agencia de Prevención y Lucha contra el Fraude y la Corrupción de la Comunitat Valenciana</t>
  </si>
  <si>
    <t>5A</t>
  </si>
  <si>
    <t>PA</t>
  </si>
  <si>
    <t>B97220578</t>
  </si>
  <si>
    <t>ARQUILAB, S.L.</t>
  </si>
  <si>
    <t>2021/F12_01/000004</t>
  </si>
  <si>
    <t>Suministro de licencia para el uso de una aplicación informática para la gestión de la contabilidad e inventario incluidos los servicios de implantación, mantenimiento y formación a los usuarios</t>
  </si>
  <si>
    <t>B41632332</t>
  </si>
  <si>
    <t>AYTOS SOLUCIONES INFORMÁTICAS, S.L.U.</t>
  </si>
  <si>
    <t>Arrendament d'un immoble a la ciutat de València, que constituïsca la seu de l'Agència de Prevenció i Lluita contra el Frau i la Corrupció de la Comunitat Valenciana</t>
  </si>
  <si>
    <t>Subministrament de llicència per a l'ús d'una aplicació informàtica per a la gestió de la comptabilitat i inventari inclosos els serveis d'implantació, manteniment i formació als usuaris</t>
  </si>
  <si>
    <t>MX</t>
  </si>
  <si>
    <t>2022/F15_01/000001</t>
  </si>
  <si>
    <t>Servicio de asesoramiento, representación y defensa en juicio de la Agencia</t>
  </si>
  <si>
    <t>Servei d'assessorament, representació i defensa en judici de l'Agència</t>
  </si>
  <si>
    <t>677/2022</t>
  </si>
  <si>
    <t>01/12/2022</t>
  </si>
  <si>
    <t>30/11/2023</t>
  </si>
  <si>
    <t>13761421S</t>
  </si>
  <si>
    <t>LLAMAZARES CAMY, TERESA</t>
  </si>
  <si>
    <t>Segunda / Cuatro</t>
  </si>
  <si>
    <r>
      <rPr>
        <sz val="11"/>
        <color rgb="FF000000"/>
        <rFont val="Calibri"/>
        <family val="2"/>
      </rPr>
      <t xml:space="preserve">PROCEDIMENTS DE CONTRACTACIÓ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 xml:space="preserve">En compliment de l'article 9.1.a) de la Llei 2/2015, de 2 d'abril, de la Generalitat, de Transparència, Bon Govern i Participació Ciutadana de la Comunitat Valenciana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>CONTRACTES del 01/01/2022 al 31/12/2022</t>
    </r>
  </si>
  <si>
    <r>
      <rPr>
        <sz val="11"/>
        <color rgb="FF000000"/>
        <rFont val="Calibri"/>
        <family val="2"/>
      </rPr>
      <t xml:space="preserve">PROCEDIMIENTOS DE CONTRATACIÓN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 xml:space="preserve">En cumplimiento del artículo 9.1.a) de la Ley 2/2015, de 2 de abril, de la Generalitat, de Transparencia, Buen Gobierno y Participación Ciudadana de la Comunitat Valenciana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>CONTRATOS del 01/01/2022 al 31/2/2022</t>
    </r>
  </si>
  <si>
    <r>
      <rPr>
        <sz val="11"/>
        <color rgb="FF000000"/>
        <rFont val="Calibri"/>
        <family val="2"/>
      </rPr>
      <t xml:space="preserve">PROCEDIMENTS DE CONTRACTACIÓ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 xml:space="preserve">En compliment de l’article 9.1.a) de la Llei 2/2015, de 2 d‘abril, de la Generalitat, de Transparència, Bon Govern i Participació Ciutadana de la Comunitat Valenciana
</t>
    </r>
    <r>
      <rPr>
        <b/>
        <sz val="12"/>
        <color rgb="FFFFFFFF"/>
        <rFont val="Arial"/>
        <family val="2"/>
      </rPr>
      <t xml:space="preserve">
</t>
    </r>
    <r>
      <rPr>
        <sz val="11"/>
        <color rgb="FF000000"/>
        <rFont val="Calibri"/>
        <family val="2"/>
      </rPr>
      <t>PRORROGUES CONTRACTES de l’1/01/2022 al 31/12/2022</t>
    </r>
  </si>
  <si>
    <t>2022/F12_01/000003</t>
  </si>
  <si>
    <t>Servicio de telefonía y datos en los números de la Agencia</t>
  </si>
  <si>
    <t>Servei de telefonia i dades en els números de l'Agència</t>
  </si>
  <si>
    <t>ESTAT DEL CONTRACTE
(a 31/12/2022)
V (vigent)
F (extingit per execució)
D (desert)</t>
  </si>
  <si>
    <t>782/2022</t>
  </si>
  <si>
    <t>08/12/2022</t>
  </si>
  <si>
    <t>07/12/2023</t>
  </si>
  <si>
    <t>A80907397</t>
  </si>
  <si>
    <t>VODAFONE, S.A.U.</t>
  </si>
  <si>
    <t>2022/F13_01/000004</t>
  </si>
  <si>
    <t>Suministro de libros y otros materiales bibliográficos en cualquier idioma para la Agencia</t>
  </si>
  <si>
    <t>Subministrament de llibres i altres materials bibliogràfics en qualsevol idioma per a l'Agència</t>
  </si>
  <si>
    <t>842/2022</t>
  </si>
  <si>
    <t>01/01/2023</t>
  </si>
  <si>
    <t>31/12/2023</t>
  </si>
  <si>
    <t>A08902173</t>
  </si>
  <si>
    <t>ATELIER LIBROS, S.A.U.</t>
  </si>
  <si>
    <t>Segunda / Tres</t>
  </si>
  <si>
    <t>2022/F13_01/000006</t>
  </si>
  <si>
    <t>Suministro de licencias de Microsoft 365 para el servicio de correo electrónico corporativo en la nube para la Agencia</t>
  </si>
  <si>
    <t>Subministrament de llicències de Microsoft 365 per al servei de correu electrònic corporatiu en el núvol per a l'Agència</t>
  </si>
  <si>
    <t>872/2022</t>
  </si>
  <si>
    <t>B97100002</t>
  </si>
  <si>
    <t>FORMACIÓN INFORMÁTICA, DESARROLLO Y COMUNICACIONES, S.L.</t>
  </si>
  <si>
    <t>2022/F13_01/000005</t>
  </si>
  <si>
    <t>Suministro de licencias de uso de Adobe Acrobat DC para equipos y licencias de uso de Adobe Creative Cloud para la Agencia</t>
  </si>
  <si>
    <t>Subministrament de llicències d'ús d'Adobe Acrobat DC per a equips i llicències d'ús d'Adobe Creative Cloud per a l'Agència</t>
  </si>
  <si>
    <t>882/2022</t>
  </si>
  <si>
    <t>17/12/2022</t>
  </si>
  <si>
    <t>16/12/2023</t>
  </si>
  <si>
    <t>SDA: especifico en el marco de un Sistema Dinámico de Adquisición</t>
  </si>
  <si>
    <t>2021/F13_01/000002</t>
  </si>
  <si>
    <t>Sistema Integrado de Gestión Bibliotecaria (SIGB) o Plataforma de Servicios Bibliotecarios para la Agencia de Prevención y Lucha contra el Fraude y la Corrupción de la Comunitat Valenciana</t>
  </si>
  <si>
    <t>3A</t>
  </si>
  <si>
    <t>B64500945</t>
  </si>
  <si>
    <t>OREX DIGITAL, S.L.</t>
  </si>
  <si>
    <t>Aceptación adjudicación 05/12/2022 (art.159.6.g. LCSP)</t>
  </si>
  <si>
    <t>Sistema Integrat de Gestió Bibliotecària (SIGB) o Plataforma de Serveis Bibliotecaris per a l'Agència de Prevenció i Lluita contra el Frau i la Corrupció de la Comunitat Valenciana</t>
  </si>
  <si>
    <t>ESTAT
(a 31/12/2022)</t>
  </si>
  <si>
    <t>ESTADO
(a 31/12/2022)</t>
  </si>
  <si>
    <t>Suministro de ordenadores portátiles y diverso material informático para la Agencia Valenciana Antifraude, mediante contrato especifico en el marco del Sistema Dinámico de Adquisición «Suministro de equipos y material informático diverso y licencias y paquetes de software mediante el establecimiento del SDA-TIC/2-CC», de la Central de Compras de la Generalitat</t>
  </si>
  <si>
    <t>2022/F18_01/000002</t>
  </si>
  <si>
    <t>SDA</t>
  </si>
  <si>
    <t>__</t>
  </si>
  <si>
    <t>F</t>
  </si>
  <si>
    <t>B98198286</t>
  </si>
  <si>
    <t xml:space="preserve"> INFORMÁTICA FAER, S.L.</t>
  </si>
  <si>
    <t>Subministrament d'ordinadors portàtils i divers material informàtic per a l'Agència Valenciana Antifrau, mitjançant contracte especifique en el marc del Sistema Dinàmic d'Adquisició «Subministrament d'equips i material informàtic divers i llicències i paquets de programari mitjançant l'establiment del SDA-TIC/2-CC», de la Central de Compres de la Generalitat</t>
  </si>
  <si>
    <t>2022/F08_01/000004</t>
  </si>
  <si>
    <t>Suministro de material de oficina e informático no inventariable para la Agencia Valenciana Antifraude, mediante contrato basado en el Acuerdo Marco 5/20CC para el suministro de papel y material de oficina e informático no inventariable a la Administración de la Generalitat, su sector público instrumental y entidades adheridas, de la Central de Compras de la Generalitat, en su Lote 2 – Material de oficina e informático no inventariable</t>
  </si>
  <si>
    <t xml:space="preserve"> PROXIM DE OFICINAS, S.L.</t>
  </si>
  <si>
    <t>B53701660</t>
  </si>
  <si>
    <t>2 / 6</t>
  </si>
  <si>
    <t>Subministrament de material d'oficina i informàtic no inventariable per a l'Agència Valenciana Antifrau, mitjançant contracte basat en l'Acord marc 5/20CC per al subministrament de paper i material d'oficina i informàtic no inventariable a l'Administració de la Generalitat, el seu sector públic instrumental i entitats adherides, de la Central de Compres de la Generalitat, en el seu Lot 2 – Material d'oficina i informàtic no inventariable</t>
  </si>
  <si>
    <t>Suministro de dos grabadoras digitales de sonido para la Agencia Valenciana Antifraude, mediante contrato especifico en el marco del Sistema Dinámico de Adquisición «Suministro de equipos y material informático diverso y licencias y paquetes de software mediante el establecimiento del SDA-TIC/2-CC», de la Central de Compras de la Generalitat</t>
  </si>
  <si>
    <t>DT</t>
  </si>
  <si>
    <t>2022/F18_01/000003</t>
  </si>
  <si>
    <t>Subministrament de dues gravadores digitals de so per a l'Agència Valenciana Antifrau, mitjançant contracte especifique en el marc del Sistema Dinàmic d'Adquisició «Subministrament d'equips i material informàtic divers i llicències i paquets de programari mitjançant l'establiment del SDA-TIC/2-CC», de la Central de Compres de la Generalitat</t>
  </si>
  <si>
    <t>2022/F13_01/000003</t>
  </si>
  <si>
    <t>Suministro e instalación de un Sistema de Alimentación Ininterrumpida (SAI) para la protección de dispositivos electrónicos informáticos y tomas de corriente específicas de puestos de trabajo, así como los servicios de revisión periódica de su funcionamiento</t>
  </si>
  <si>
    <t>ENERGÍA
CONTROLADA DEL MEDITERRÁNEO, S.L.</t>
  </si>
  <si>
    <t>B97827083</t>
  </si>
  <si>
    <t>Aceptación adjudicación 28/12/2022 (art.159.6.g. LCSP)</t>
  </si>
  <si>
    <t>Subministrament i instal·lació d'un Sistema d'Alimentació Ininterrompuda (SAI) per a la protecció de dispositius electrònics informàtics i preses de corrent específiques de llocs de treball, així com els serveis de revisió periòdica del seu funcionament</t>
  </si>
  <si>
    <t>Acceptació adjudicació 28/12/2022 (art.159.6.g. LCSP)</t>
  </si>
  <si>
    <t>Acceptació adjudicació 05/12/2022 (art.159.6.g. LCSP)</t>
  </si>
  <si>
    <t>Acceptació adjudicació 05/04/2022 (art.159.6.g. LCSP)</t>
  </si>
  <si>
    <t>Acceptació adjudicació 04/03/2022 (art.159.6.g. LCSP)</t>
  </si>
  <si>
    <t>No necessari
(art. 153.1 y 36.3 LCSP)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</si>
</sst>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&quot; &quot;%"/>
    <numFmt numFmtId="165" formatCode="[$-403]dd/mm/yyyy"/>
    <numFmt numFmtId="166" formatCode="[$-403]General"/>
    <numFmt numFmtId="167" formatCode="#,##0.00&quot;    &quot;;#,##0.00&quot;    &quot;;&quot;-&quot;#&quot;    &quot;;&quot; &quot;@&quot; &quot;"/>
    <numFmt numFmtId="168" formatCode="#,##0.00&quot; &quot;;&quot;(&quot;#,##0.00&quot;)&quot;;&quot;-&quot;#&quot; &quot;;&quot; &quot;@&quot; &quot;"/>
  </numFmts>
  <fonts count="46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sz val="10"/>
      <color rgb="FF000000"/>
      <name val="Liberation Serif"/>
      <family val="1"/>
    </font>
    <font>
      <b/>
      <sz val="8"/>
      <color rgb="FFFFFFFF"/>
      <name val="Open Sans"/>
      <family val="2"/>
    </font>
    <font>
      <b/>
      <sz val="12"/>
      <color rgb="FFFFFFFF"/>
      <name val="Arial"/>
      <family val="2"/>
    </font>
    <font>
      <sz val="9"/>
      <color rgb="FF000000"/>
      <name val="Calibri"/>
      <family val="2"/>
    </font>
    <font>
      <sz val="1"/>
      <color rgb="FF000000"/>
      <name val="Open Sans"/>
      <family val="2"/>
    </font>
    <font>
      <b/>
      <sz val="10"/>
      <color rgb="FF000000"/>
      <name val="Open Sans1"/>
    </font>
    <font>
      <sz val="11"/>
      <color rgb="FFFFFFFF"/>
      <name val="Calibri"/>
      <family val="2"/>
    </font>
    <font>
      <sz val="9"/>
      <color rgb="FF000000"/>
      <name val="Arial"/>
      <family val="2"/>
    </font>
    <font>
      <sz val="10"/>
      <color rgb="FF9D2235"/>
      <name val="Arial"/>
      <family val="2"/>
    </font>
    <font>
      <b/>
      <sz val="10"/>
      <color rgb="FF9D2235"/>
      <name val="Arial"/>
      <family val="2"/>
    </font>
    <font>
      <sz val="10"/>
      <color rgb="FF000000"/>
      <name val="Open Sans1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FFFFFF"/>
      <name val="Open Sans1"/>
    </font>
    <font>
      <b/>
      <sz val="8"/>
      <color rgb="FFFFFFFF"/>
      <name val="Open Sans"/>
      <family val="2"/>
    </font>
    <font>
      <sz val="9"/>
      <color rgb="FFFFFFFF"/>
      <name val="Calibri"/>
      <family val="2"/>
    </font>
    <font>
      <sz val="1"/>
      <color rgb="FFFFFFFF"/>
      <name val="Open Sans"/>
      <family val="2"/>
    </font>
    <font>
      <sz val="11"/>
      <color rgb="FFFFFFFF"/>
      <name val="Liberation Sans"/>
      <family val="2"/>
    </font>
    <font>
      <sz val="8"/>
      <color rgb="FF000000"/>
      <name val="Liberation Sans"/>
      <family val="2"/>
    </font>
    <font>
      <sz val="8"/>
      <color rgb="FFFFFFFF"/>
      <name val="Liberation Sans"/>
      <family val="2"/>
    </font>
    <font>
      <sz val="6"/>
      <color rgb="FFFFFFFF"/>
      <name val="Liberation Sans"/>
      <family val="2"/>
    </font>
    <font>
      <sz val="8"/>
      <name val="Liberation Sans"/>
      <family val="2"/>
    </font>
    <font>
      <sz val="8"/>
      <name val="Arial"/>
      <family val="2"/>
    </font>
    <font>
      <sz val="11"/>
      <color rgb="FF000000"/>
      <name val="Liberation Sans"/>
      <family val="2"/>
    </font>
    <font>
      <sz val="11"/>
      <name val="Liberation Sans"/>
      <family val="2"/>
    </font>
    <font>
      <b/>
      <sz val="8"/>
      <color rgb="FF000000"/>
      <name val="Arial"/>
      <family val="2"/>
    </font>
    <font>
      <b/>
      <sz val="9"/>
      <color rgb="FF000000"/>
      <name val="Arial-BoldMT"/>
    </font>
    <font>
      <b/>
      <sz val="7"/>
      <color rgb="FFFFFFFF"/>
      <name val="Arial"/>
      <family val="2"/>
    </font>
    <font>
      <u/>
      <sz val="11"/>
      <color theme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D2235"/>
        <bgColor rgb="FF9D2235"/>
      </patternFill>
    </fill>
    <fill>
      <patternFill patternType="solid">
        <fgColor rgb="FFFFFFFF"/>
        <bgColor rgb="FFFFFFFF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/>
        <bgColor rgb="FFDDDDDD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B2B2B2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993300"/>
      </left>
      <right style="thin">
        <color rgb="FF000000"/>
      </right>
      <top style="thin">
        <color rgb="FF0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9D2235"/>
      </bottom>
      <diagonal/>
    </border>
    <border>
      <left/>
      <right/>
      <top style="thin">
        <color rgb="FFC00000"/>
      </top>
      <bottom style="thin">
        <color rgb="FF9D2235"/>
      </bottom>
      <diagonal/>
    </border>
    <border>
      <left/>
      <right/>
      <top/>
      <bottom style="thin">
        <color rgb="FFBF004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9D2235"/>
      </right>
      <top style="thin">
        <color rgb="FF9D2235"/>
      </top>
      <bottom style="thin">
        <color rgb="FFBF0041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C00000"/>
      </bottom>
      <diagonal/>
    </border>
    <border>
      <left style="thin">
        <color rgb="FFB2B2B2"/>
      </left>
      <right style="thin">
        <color rgb="FFBF0041"/>
      </right>
      <top style="thin">
        <color rgb="FFB2B2B2"/>
      </top>
      <bottom style="thin">
        <color rgb="FFC00000"/>
      </bottom>
      <diagonal/>
    </border>
    <border>
      <left style="thin">
        <color rgb="FFBF0041"/>
      </left>
      <right style="thin">
        <color rgb="FFBF0041"/>
      </right>
      <top style="thin">
        <color rgb="FFBF0041"/>
      </top>
      <bottom style="thin">
        <color rgb="FFBF0041"/>
      </bottom>
      <diagonal/>
    </border>
    <border>
      <left style="thin">
        <color rgb="FFBF0041"/>
      </left>
      <right style="thin">
        <color rgb="FFBF0041"/>
      </right>
      <top style="thin">
        <color rgb="FFBF0041"/>
      </top>
      <bottom style="thin">
        <color rgb="FFC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F0041"/>
      </right>
      <top style="thin">
        <color rgb="FFB2B2B2"/>
      </top>
      <bottom/>
      <diagonal/>
    </border>
    <border>
      <left style="thin">
        <color rgb="FFBF0041"/>
      </left>
      <right style="thin">
        <color rgb="FFBF0041"/>
      </right>
      <top style="thin">
        <color rgb="FFBF0041"/>
      </top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00000"/>
      </left>
      <right/>
      <top/>
      <bottom style="thin">
        <color rgb="FFBF0041"/>
      </bottom>
      <diagonal/>
    </border>
  </borders>
  <cellStyleXfs count="23">
    <xf numFmtId="0" fontId="0" fillId="0" borderId="0"/>
    <xf numFmtId="0" fontId="12" fillId="8" borderId="0" applyNumberFormat="0" applyBorder="0" applyProtection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167" fontId="1" fillId="0" borderId="0" applyFon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168" fontId="1" fillId="0" borderId="0" applyFont="0" applyBorder="0" applyProtection="0"/>
    <xf numFmtId="0" fontId="13" fillId="0" borderId="0" applyNumberFormat="0" applyBorder="0" applyProtection="0"/>
    <xf numFmtId="0" fontId="14" fillId="8" borderId="2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0" fontId="40" fillId="0" borderId="0"/>
    <xf numFmtId="0" fontId="45" fillId="0" borderId="0" applyNumberFormat="0" applyFill="0" applyBorder="0" applyAlignment="0" applyProtection="0"/>
  </cellStyleXfs>
  <cellXfs count="170">
    <xf numFmtId="0" fontId="0" fillId="0" borderId="0" xfId="0"/>
    <xf numFmtId="0" fontId="22" fillId="0" borderId="6" xfId="0" applyFont="1" applyBorder="1" applyAlignment="1">
      <alignment horizontal="center" vertical="center"/>
    </xf>
    <xf numFmtId="0" fontId="22" fillId="10" borderId="7" xfId="0" applyFont="1" applyFill="1" applyBorder="1" applyAlignment="1">
      <alignment horizontal="center" vertical="center"/>
    </xf>
    <xf numFmtId="0" fontId="22" fillId="10" borderId="8" xfId="0" applyFont="1" applyFill="1" applyBorder="1" applyAlignment="1">
      <alignment horizontal="center" vertical="center"/>
    </xf>
    <xf numFmtId="166" fontId="22" fillId="10" borderId="8" xfId="0" applyNumberFormat="1" applyFont="1" applyFill="1" applyBorder="1" applyAlignment="1">
      <alignment horizontal="center" vertical="center" wrapText="1"/>
    </xf>
    <xf numFmtId="0" fontId="22" fillId="10" borderId="8" xfId="0" applyFont="1" applyFill="1" applyBorder="1" applyAlignment="1">
      <alignment horizontal="center" vertical="center" wrapText="1"/>
    </xf>
    <xf numFmtId="4" fontId="22" fillId="10" borderId="8" xfId="0" applyNumberFormat="1" applyFont="1" applyFill="1" applyBorder="1" applyAlignment="1">
      <alignment horizontal="center" vertical="center"/>
    </xf>
    <xf numFmtId="2" fontId="22" fillId="10" borderId="8" xfId="0" applyNumberFormat="1" applyFont="1" applyFill="1" applyBorder="1" applyAlignment="1">
      <alignment horizontal="center" vertical="center"/>
    </xf>
    <xf numFmtId="2" fontId="22" fillId="10" borderId="8" xfId="0" applyNumberFormat="1" applyFont="1" applyFill="1" applyBorder="1" applyAlignment="1">
      <alignment horizontal="center" vertical="center" wrapText="1"/>
    </xf>
    <xf numFmtId="164" fontId="22" fillId="10" borderId="8" xfId="0" applyNumberFormat="1" applyFont="1" applyFill="1" applyBorder="1" applyAlignment="1">
      <alignment horizontal="center" vertical="center" wrapText="1"/>
    </xf>
    <xf numFmtId="14" fontId="22" fillId="10" borderId="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4" borderId="9" xfId="0" applyFont="1" applyFill="1" applyBorder="1"/>
    <xf numFmtId="0" fontId="24" fillId="4" borderId="9" xfId="0" applyFont="1" applyFill="1" applyBorder="1" applyAlignment="1">
      <alignment horizontal="right" wrapText="1"/>
    </xf>
    <xf numFmtId="0" fontId="23" fillId="4" borderId="9" xfId="0" applyFont="1" applyFill="1" applyBorder="1" applyAlignment="1">
      <alignment wrapText="1"/>
    </xf>
    <xf numFmtId="4" fontId="24" fillId="4" borderId="9" xfId="0" applyNumberFormat="1" applyFont="1" applyFill="1" applyBorder="1" applyAlignment="1">
      <alignment horizontal="center"/>
    </xf>
    <xf numFmtId="4" fontId="23" fillId="4" borderId="9" xfId="0" applyNumberFormat="1" applyFont="1" applyFill="1" applyBorder="1"/>
    <xf numFmtId="2" fontId="23" fillId="4" borderId="9" xfId="0" applyNumberFormat="1" applyFont="1" applyFill="1" applyBorder="1"/>
    <xf numFmtId="0" fontId="13" fillId="4" borderId="0" xfId="0" applyFont="1" applyFill="1"/>
    <xf numFmtId="0" fontId="25" fillId="10" borderId="0" xfId="0" applyFont="1" applyFill="1"/>
    <xf numFmtId="0" fontId="25" fillId="10" borderId="0" xfId="0" applyFont="1" applyFill="1" applyAlignment="1">
      <alignment wrapText="1"/>
    </xf>
    <xf numFmtId="4" fontId="25" fillId="10" borderId="0" xfId="0" applyNumberFormat="1" applyFont="1" applyFill="1"/>
    <xf numFmtId="0" fontId="25" fillId="10" borderId="0" xfId="0" applyFont="1" applyFill="1" applyAlignment="1">
      <alignment horizontal="center" wrapText="1"/>
    </xf>
    <xf numFmtId="0" fontId="25" fillId="0" borderId="0" xfId="0" applyFont="1"/>
    <xf numFmtId="0" fontId="25" fillId="0" borderId="0" xfId="0" applyFont="1" applyAlignment="1">
      <alignment wrapText="1"/>
    </xf>
    <xf numFmtId="4" fontId="25" fillId="0" borderId="0" xfId="0" applyNumberFormat="1" applyFont="1"/>
    <xf numFmtId="0" fontId="19" fillId="0" borderId="0" xfId="0" applyFont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14" fontId="27" fillId="0" borderId="1" xfId="0" applyNumberFormat="1" applyFont="1" applyBorder="1" applyAlignment="1">
      <alignment horizontal="center" vertical="center" textRotation="90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9" fillId="9" borderId="4" xfId="0" applyFont="1" applyFill="1" applyBorder="1" applyAlignment="1">
      <alignment horizontal="center" vertical="center" wrapText="1"/>
    </xf>
    <xf numFmtId="0" fontId="29" fillId="9" borderId="4" xfId="0" applyFont="1" applyFill="1" applyBorder="1" applyAlignment="1">
      <alignment horizontal="center" vertical="center" textRotation="90" wrapText="1"/>
    </xf>
    <xf numFmtId="4" fontId="29" fillId="9" borderId="5" xfId="0" applyNumberFormat="1" applyFont="1" applyFill="1" applyBorder="1" applyAlignment="1">
      <alignment horizontal="center" vertical="center" textRotation="90" wrapText="1"/>
    </xf>
    <xf numFmtId="4" fontId="29" fillId="9" borderId="4" xfId="0" applyNumberFormat="1" applyFont="1" applyFill="1" applyBorder="1" applyAlignment="1">
      <alignment horizontal="center" vertical="center" textRotation="90" wrapText="1"/>
    </xf>
    <xf numFmtId="49" fontId="29" fillId="9" borderId="5" xfId="0" applyNumberFormat="1" applyFont="1" applyFill="1" applyBorder="1" applyAlignment="1">
      <alignment horizontal="center" vertical="center" textRotation="90" wrapText="1"/>
    </xf>
    <xf numFmtId="49" fontId="29" fillId="9" borderId="4" xfId="0" applyNumberFormat="1" applyFont="1" applyFill="1" applyBorder="1" applyAlignment="1">
      <alignment horizontal="center" vertical="center" textRotation="90" wrapText="1"/>
    </xf>
    <xf numFmtId="14" fontId="29" fillId="9" borderId="4" xfId="0" applyNumberFormat="1" applyFont="1" applyFill="1" applyBorder="1" applyAlignment="1">
      <alignment horizontal="center" vertical="center" textRotation="90" wrapText="1"/>
    </xf>
    <xf numFmtId="0" fontId="28" fillId="0" borderId="0" xfId="0" applyFont="1"/>
    <xf numFmtId="0" fontId="13" fillId="0" borderId="0" xfId="0" applyFont="1"/>
    <xf numFmtId="165" fontId="22" fillId="10" borderId="11" xfId="0" applyNumberFormat="1" applyFont="1" applyFill="1" applyBorder="1" applyAlignment="1">
      <alignment horizontal="center" vertical="center" wrapText="1"/>
    </xf>
    <xf numFmtId="165" fontId="22" fillId="10" borderId="8" xfId="0" applyNumberFormat="1" applyFont="1" applyFill="1" applyBorder="1" applyAlignment="1">
      <alignment horizontal="center" vertical="center" wrapText="1"/>
    </xf>
    <xf numFmtId="0" fontId="22" fillId="10" borderId="10" xfId="0" applyFont="1" applyFill="1" applyBorder="1" applyAlignment="1">
      <alignment horizontal="center" vertical="center" wrapText="1"/>
    </xf>
    <xf numFmtId="0" fontId="22" fillId="10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22" fillId="10" borderId="13" xfId="0" applyFont="1" applyFill="1" applyBorder="1" applyAlignment="1">
      <alignment horizontal="center" vertical="center"/>
    </xf>
    <xf numFmtId="4" fontId="24" fillId="4" borderId="9" xfId="0" applyNumberFormat="1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14" fontId="23" fillId="4" borderId="9" xfId="0" applyNumberFormat="1" applyFont="1" applyFill="1" applyBorder="1" applyAlignment="1">
      <alignment horizontal="center"/>
    </xf>
    <xf numFmtId="14" fontId="23" fillId="4" borderId="15" xfId="0" applyNumberFormat="1" applyFont="1" applyFill="1" applyBorder="1" applyAlignment="1">
      <alignment horizontal="center"/>
    </xf>
    <xf numFmtId="0" fontId="25" fillId="10" borderId="0" xfId="0" applyFont="1" applyFill="1" applyAlignment="1">
      <alignment horizontal="center" vertical="center"/>
    </xf>
    <xf numFmtId="2" fontId="25" fillId="10" borderId="0" xfId="0" applyNumberFormat="1" applyFont="1" applyFill="1"/>
    <xf numFmtId="4" fontId="25" fillId="1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25" fillId="10" borderId="0" xfId="0" applyFont="1" applyFill="1" applyAlignment="1">
      <alignment horizontal="center"/>
    </xf>
    <xf numFmtId="0" fontId="30" fillId="10" borderId="0" xfId="0" applyFont="1" applyFill="1"/>
    <xf numFmtId="14" fontId="25" fillId="10" borderId="0" xfId="0" applyNumberFormat="1" applyFont="1" applyFill="1" applyAlignment="1">
      <alignment horizontal="center"/>
    </xf>
    <xf numFmtId="0" fontId="25" fillId="0" borderId="0" xfId="0" applyFont="1" applyAlignment="1">
      <alignment horizontal="center" vertical="center"/>
    </xf>
    <xf numFmtId="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4" fontId="25" fillId="0" borderId="0" xfId="0" applyNumberFormat="1" applyFont="1" applyAlignment="1">
      <alignment horizontal="center"/>
    </xf>
    <xf numFmtId="0" fontId="40" fillId="0" borderId="0" xfId="21"/>
    <xf numFmtId="0" fontId="31" fillId="0" borderId="16" xfId="21" applyFont="1" applyBorder="1" applyAlignment="1">
      <alignment horizontal="center" vertical="center" wrapText="1"/>
    </xf>
    <xf numFmtId="0" fontId="31" fillId="0" borderId="1" xfId="21" applyFont="1" applyBorder="1" applyAlignment="1">
      <alignment horizontal="center" vertical="center" textRotation="90"/>
    </xf>
    <xf numFmtId="0" fontId="31" fillId="0" borderId="1" xfId="21" applyFont="1" applyBorder="1" applyAlignment="1">
      <alignment horizontal="center" vertical="center" wrapText="1"/>
    </xf>
    <xf numFmtId="0" fontId="31" fillId="0" borderId="1" xfId="21" applyFont="1" applyBorder="1" applyAlignment="1">
      <alignment horizontal="center" vertical="center"/>
    </xf>
    <xf numFmtId="0" fontId="31" fillId="0" borderId="1" xfId="21" applyFont="1" applyBorder="1" applyAlignment="1">
      <alignment vertical="center" wrapText="1"/>
    </xf>
    <xf numFmtId="14" fontId="31" fillId="0" borderId="1" xfId="21" applyNumberFormat="1" applyFont="1" applyBorder="1" applyAlignment="1">
      <alignment horizontal="center" vertical="center" textRotation="90"/>
    </xf>
    <xf numFmtId="0" fontId="33" fillId="0" borderId="0" xfId="21" applyFont="1" applyAlignment="1">
      <alignment vertical="center"/>
    </xf>
    <xf numFmtId="0" fontId="34" fillId="0" borderId="0" xfId="21" applyFont="1"/>
    <xf numFmtId="0" fontId="26" fillId="0" borderId="0" xfId="21" applyFont="1" applyAlignment="1">
      <alignment wrapText="1"/>
    </xf>
    <xf numFmtId="0" fontId="40" fillId="0" borderId="0" xfId="21" applyAlignment="1">
      <alignment wrapText="1"/>
    </xf>
    <xf numFmtId="0" fontId="27" fillId="9" borderId="23" xfId="21" applyFont="1" applyFill="1" applyBorder="1" applyAlignment="1">
      <alignment horizontal="center" vertical="center" textRotation="90" wrapText="1"/>
    </xf>
    <xf numFmtId="0" fontId="27" fillId="9" borderId="23" xfId="21" applyFont="1" applyFill="1" applyBorder="1" applyAlignment="1">
      <alignment horizontal="center" vertical="center" wrapText="1"/>
    </xf>
    <xf numFmtId="0" fontId="38" fillId="0" borderId="24" xfId="21" applyFont="1" applyBorder="1" applyAlignment="1">
      <alignment horizontal="center" vertical="center" wrapText="1"/>
    </xf>
    <xf numFmtId="166" fontId="39" fillId="0" borderId="10" xfId="21" applyNumberFormat="1" applyFont="1" applyBorder="1" applyAlignment="1">
      <alignment horizontal="center" vertical="center" wrapText="1" readingOrder="1"/>
    </xf>
    <xf numFmtId="49" fontId="39" fillId="0" borderId="10" xfId="21" applyNumberFormat="1" applyFont="1" applyBorder="1" applyAlignment="1">
      <alignment horizontal="center" vertical="center" wrapText="1"/>
    </xf>
    <xf numFmtId="4" fontId="39" fillId="0" borderId="10" xfId="21" applyNumberFormat="1" applyFont="1" applyBorder="1" applyAlignment="1">
      <alignment horizontal="center" vertical="center" wrapText="1"/>
    </xf>
    <xf numFmtId="0" fontId="39" fillId="0" borderId="10" xfId="21" applyFont="1" applyBorder="1" applyAlignment="1">
      <alignment horizontal="center" vertical="center" wrapText="1"/>
    </xf>
    <xf numFmtId="14" fontId="39" fillId="0" borderId="10" xfId="21" applyNumberFormat="1" applyFont="1" applyBorder="1" applyAlignment="1">
      <alignment horizontal="center" vertical="center" wrapText="1"/>
    </xf>
    <xf numFmtId="166" fontId="39" fillId="0" borderId="12" xfId="21" applyNumberFormat="1" applyFont="1" applyBorder="1" applyAlignment="1">
      <alignment horizontal="center" vertical="center" wrapText="1" readingOrder="1"/>
    </xf>
    <xf numFmtId="0" fontId="39" fillId="0" borderId="0" xfId="21" applyFont="1" applyAlignment="1">
      <alignment wrapText="1"/>
    </xf>
    <xf numFmtId="0" fontId="41" fillId="0" borderId="0" xfId="21" applyFont="1" applyAlignment="1">
      <alignment wrapText="1"/>
    </xf>
    <xf numFmtId="0" fontId="26" fillId="0" borderId="0" xfId="21" applyFont="1"/>
    <xf numFmtId="0" fontId="35" fillId="0" borderId="0" xfId="21" applyFont="1" applyAlignment="1">
      <alignment horizontal="center" vertical="center"/>
    </xf>
    <xf numFmtId="0" fontId="26" fillId="0" borderId="0" xfId="21" applyFont="1" applyAlignment="1">
      <alignment horizontal="right"/>
    </xf>
    <xf numFmtId="14" fontId="26" fillId="0" borderId="0" xfId="21" applyNumberFormat="1" applyFont="1"/>
    <xf numFmtId="0" fontId="26" fillId="0" borderId="0" xfId="21" applyFont="1" applyAlignment="1">
      <alignment horizontal="center"/>
    </xf>
    <xf numFmtId="0" fontId="43" fillId="0" borderId="0" xfId="21" applyFont="1"/>
    <xf numFmtId="14" fontId="29" fillId="9" borderId="4" xfId="0" applyNumberFormat="1" applyFont="1" applyFill="1" applyBorder="1" applyAlignment="1">
      <alignment horizontal="center" vertical="center" textRotation="90"/>
    </xf>
    <xf numFmtId="10" fontId="24" fillId="4" borderId="9" xfId="0" applyNumberFormat="1" applyFont="1" applyFill="1" applyBorder="1" applyAlignment="1">
      <alignment horizontal="center"/>
    </xf>
    <xf numFmtId="0" fontId="35" fillId="11" borderId="24" xfId="21" applyFont="1" applyFill="1" applyBorder="1" applyAlignment="1">
      <alignment horizontal="center" vertical="center"/>
    </xf>
    <xf numFmtId="0" fontId="15" fillId="0" borderId="0" xfId="21" applyFont="1" applyAlignment="1">
      <alignment wrapText="1"/>
    </xf>
    <xf numFmtId="166" fontId="31" fillId="0" borderId="0" xfId="21" applyNumberFormat="1" applyFont="1" applyAlignment="1">
      <alignment horizontal="center" vertical="center" textRotation="90" readingOrder="1"/>
    </xf>
    <xf numFmtId="0" fontId="31" fillId="0" borderId="0" xfId="21" applyFont="1" applyAlignment="1">
      <alignment horizontal="center" vertical="center" wrapText="1"/>
    </xf>
    <xf numFmtId="0" fontId="31" fillId="0" borderId="0" xfId="21" applyFont="1" applyAlignment="1">
      <alignment horizontal="center" vertical="center" textRotation="90"/>
    </xf>
    <xf numFmtId="0" fontId="32" fillId="0" borderId="25" xfId="21" applyFont="1" applyBorder="1"/>
    <xf numFmtId="166" fontId="31" fillId="0" borderId="25" xfId="21" applyNumberFormat="1" applyFont="1" applyBorder="1" applyAlignment="1">
      <alignment horizontal="center" vertical="center" readingOrder="1"/>
    </xf>
    <xf numFmtId="49" fontId="31" fillId="0" borderId="25" xfId="21" applyNumberFormat="1" applyFont="1" applyBorder="1" applyAlignment="1">
      <alignment horizontal="center" vertical="center" textRotation="90" wrapText="1"/>
    </xf>
    <xf numFmtId="166" fontId="31" fillId="0" borderId="25" xfId="21" applyNumberFormat="1" applyFont="1" applyBorder="1" applyAlignment="1">
      <alignment horizontal="center" vertical="center" textRotation="90" readingOrder="1"/>
    </xf>
    <xf numFmtId="0" fontId="31" fillId="0" borderId="25" xfId="21" applyFont="1" applyBorder="1" applyAlignment="1">
      <alignment horizontal="center" vertical="center" wrapText="1"/>
    </xf>
    <xf numFmtId="0" fontId="31" fillId="0" borderId="25" xfId="21" applyFont="1" applyBorder="1" applyAlignment="1">
      <alignment horizontal="center" vertical="center" textRotation="90"/>
    </xf>
    <xf numFmtId="0" fontId="31" fillId="0" borderId="25" xfId="21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166" fontId="16" fillId="0" borderId="0" xfId="0" applyNumberFormat="1" applyFont="1" applyAlignment="1">
      <alignment horizontal="center" vertical="center" textRotation="90" readingOrder="1"/>
    </xf>
    <xf numFmtId="0" fontId="16" fillId="0" borderId="0" xfId="0" applyFont="1" applyAlignment="1">
      <alignment horizontal="center" vertical="center" wrapText="1"/>
    </xf>
    <xf numFmtId="0" fontId="16" fillId="0" borderId="27" xfId="0" applyFont="1" applyBorder="1" applyAlignment="1">
      <alignment horizontal="center" vertical="center" textRotation="90"/>
    </xf>
    <xf numFmtId="0" fontId="26" fillId="0" borderId="28" xfId="0" applyFont="1" applyBorder="1"/>
    <xf numFmtId="166" fontId="27" fillId="0" borderId="28" xfId="0" applyNumberFormat="1" applyFont="1" applyBorder="1" applyAlignment="1">
      <alignment horizontal="center" vertical="center" readingOrder="1"/>
    </xf>
    <xf numFmtId="49" fontId="27" fillId="0" borderId="28" xfId="0" applyNumberFormat="1" applyFont="1" applyBorder="1" applyAlignment="1">
      <alignment horizontal="center" vertical="center" textRotation="90" wrapText="1"/>
    </xf>
    <xf numFmtId="166" fontId="27" fillId="0" borderId="28" xfId="0" applyNumberFormat="1" applyFont="1" applyBorder="1" applyAlignment="1">
      <alignment horizontal="center" vertical="center" textRotation="90" readingOrder="1"/>
    </xf>
    <xf numFmtId="0" fontId="27" fillId="0" borderId="2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textRotation="90"/>
    </xf>
    <xf numFmtId="0" fontId="27" fillId="0" borderId="26" xfId="0" applyFont="1" applyBorder="1" applyAlignment="1">
      <alignment horizontal="center" vertical="center"/>
    </xf>
    <xf numFmtId="0" fontId="13" fillId="4" borderId="29" xfId="0" applyFont="1" applyFill="1" applyBorder="1"/>
    <xf numFmtId="0" fontId="18" fillId="0" borderId="0" xfId="0" applyFont="1"/>
    <xf numFmtId="0" fontId="20" fillId="10" borderId="0" xfId="0" applyFont="1" applyFill="1"/>
    <xf numFmtId="0" fontId="0" fillId="10" borderId="0" xfId="0" applyFill="1"/>
    <xf numFmtId="0" fontId="45" fillId="10" borderId="10" xfId="22" applyFill="1" applyBorder="1" applyAlignment="1">
      <alignment horizontal="center" vertical="center"/>
    </xf>
    <xf numFmtId="10" fontId="22" fillId="10" borderId="8" xfId="0" applyNumberFormat="1" applyFont="1" applyFill="1" applyBorder="1" applyAlignment="1">
      <alignment horizontal="center" vertical="center"/>
    </xf>
    <xf numFmtId="14" fontId="22" fillId="0" borderId="12" xfId="0" applyNumberFormat="1" applyFont="1" applyBorder="1" applyAlignment="1">
      <alignment horizontal="center" vertical="center" wrapText="1"/>
    </xf>
    <xf numFmtId="0" fontId="13" fillId="4" borderId="29" xfId="0" applyFont="1" applyFill="1" applyBorder="1" applyAlignment="1">
      <alignment vertical="center"/>
    </xf>
    <xf numFmtId="0" fontId="23" fillId="4" borderId="9" xfId="0" applyFont="1" applyFill="1" applyBorder="1" applyAlignment="1">
      <alignment vertical="center"/>
    </xf>
    <xf numFmtId="0" fontId="24" fillId="4" borderId="9" xfId="0" applyFont="1" applyFill="1" applyBorder="1" applyAlignment="1">
      <alignment horizontal="right" vertical="center" wrapText="1"/>
    </xf>
    <xf numFmtId="0" fontId="23" fillId="4" borderId="9" xfId="0" applyFont="1" applyFill="1" applyBorder="1" applyAlignment="1">
      <alignment vertical="center" wrapText="1"/>
    </xf>
    <xf numFmtId="4" fontId="23" fillId="4" borderId="9" xfId="0" applyNumberFormat="1" applyFont="1" applyFill="1" applyBorder="1" applyAlignment="1">
      <alignment vertical="center"/>
    </xf>
    <xf numFmtId="2" fontId="23" fillId="4" borderId="9" xfId="0" applyNumberFormat="1" applyFont="1" applyFill="1" applyBorder="1" applyAlignment="1">
      <alignment vertical="center"/>
    </xf>
    <xf numFmtId="10" fontId="24" fillId="4" borderId="9" xfId="0" applyNumberFormat="1" applyFont="1" applyFill="1" applyBorder="1" applyAlignment="1">
      <alignment horizontal="center" vertical="center"/>
    </xf>
    <xf numFmtId="14" fontId="23" fillId="4" borderId="9" xfId="0" applyNumberFormat="1" applyFont="1" applyFill="1" applyBorder="1" applyAlignment="1">
      <alignment horizontal="center" vertical="center"/>
    </xf>
    <xf numFmtId="14" fontId="23" fillId="4" borderId="15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6" fillId="11" borderId="14" xfId="21" applyFont="1" applyFill="1" applyBorder="1" applyAlignment="1">
      <alignment vertical="center"/>
    </xf>
    <xf numFmtId="4" fontId="42" fillId="11" borderId="14" xfId="21" applyNumberFormat="1" applyFont="1" applyFill="1" applyBorder="1" applyAlignment="1">
      <alignment vertical="center"/>
    </xf>
    <xf numFmtId="4" fontId="42" fillId="11" borderId="14" xfId="21" applyNumberFormat="1" applyFont="1" applyFill="1" applyBorder="1" applyAlignment="1">
      <alignment horizontal="center" vertical="center"/>
    </xf>
    <xf numFmtId="0" fontId="40" fillId="12" borderId="10" xfId="21" applyFill="1" applyBorder="1" applyAlignment="1">
      <alignment vertical="center"/>
    </xf>
    <xf numFmtId="0" fontId="26" fillId="12" borderId="10" xfId="21" applyFont="1" applyFill="1" applyBorder="1" applyAlignment="1">
      <alignment horizontal="center" vertical="center"/>
    </xf>
    <xf numFmtId="0" fontId="26" fillId="11" borderId="10" xfId="21" applyFont="1" applyFill="1" applyBorder="1" applyAlignment="1">
      <alignment horizontal="center" vertical="center"/>
    </xf>
    <xf numFmtId="0" fontId="26" fillId="11" borderId="12" xfId="21" applyFont="1" applyFill="1" applyBorder="1" applyAlignment="1">
      <alignment horizontal="center" vertical="center"/>
    </xf>
    <xf numFmtId="0" fontId="26" fillId="0" borderId="0" xfId="21" applyFont="1" applyAlignment="1">
      <alignment vertical="center"/>
    </xf>
    <xf numFmtId="0" fontId="40" fillId="0" borderId="0" xfId="21" applyAlignment="1">
      <alignment vertical="center"/>
    </xf>
    <xf numFmtId="4" fontId="13" fillId="13" borderId="0" xfId="0" applyNumberFormat="1" applyFont="1" applyFill="1" applyAlignment="1">
      <alignment vertical="center"/>
    </xf>
    <xf numFmtId="0" fontId="13" fillId="13" borderId="0" xfId="0" applyFont="1" applyFill="1" applyAlignment="1">
      <alignment vertical="center"/>
    </xf>
    <xf numFmtId="4" fontId="13" fillId="0" borderId="0" xfId="0" applyNumberFormat="1" applyFont="1"/>
    <xf numFmtId="49" fontId="22" fillId="10" borderId="8" xfId="0" applyNumberFormat="1" applyFont="1" applyFill="1" applyBorder="1" applyAlignment="1">
      <alignment horizontal="center" vertical="center" wrapText="1"/>
    </xf>
    <xf numFmtId="4" fontId="22" fillId="10" borderId="8" xfId="0" applyNumberFormat="1" applyFont="1" applyFill="1" applyBorder="1" applyAlignment="1">
      <alignment horizontal="center" vertical="center" wrapText="1"/>
    </xf>
    <xf numFmtId="0" fontId="0" fillId="0" borderId="0" xfId="0"/>
    <xf numFmtId="0" fontId="17" fillId="9" borderId="0" xfId="0" applyFont="1" applyFill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0" fillId="10" borderId="0" xfId="0" applyFill="1"/>
    <xf numFmtId="14" fontId="27" fillId="9" borderId="18" xfId="21" applyNumberFormat="1" applyFont="1" applyFill="1" applyBorder="1" applyAlignment="1">
      <alignment horizontal="center" vertical="center" textRotation="90" wrapText="1"/>
    </xf>
    <xf numFmtId="14" fontId="27" fillId="9" borderId="22" xfId="21" applyNumberFormat="1" applyFont="1" applyFill="1" applyBorder="1" applyAlignment="1">
      <alignment horizontal="center" vertical="center" textRotation="90" wrapText="1"/>
    </xf>
    <xf numFmtId="0" fontId="27" fillId="9" borderId="19" xfId="21" applyFont="1" applyFill="1" applyBorder="1" applyAlignment="1">
      <alignment horizontal="center" vertical="center" wrapText="1"/>
    </xf>
    <xf numFmtId="166" fontId="27" fillId="9" borderId="17" xfId="21" applyNumberFormat="1" applyFont="1" applyFill="1" applyBorder="1" applyAlignment="1">
      <alignment horizontal="center" vertical="center" wrapText="1" readingOrder="1"/>
    </xf>
    <xf numFmtId="166" fontId="27" fillId="9" borderId="21" xfId="21" applyNumberFormat="1" applyFont="1" applyFill="1" applyBorder="1" applyAlignment="1">
      <alignment horizontal="center" vertical="center" wrapText="1" readingOrder="1"/>
    </xf>
    <xf numFmtId="0" fontId="17" fillId="9" borderId="0" xfId="21" applyFont="1" applyFill="1" applyAlignment="1">
      <alignment horizontal="center" vertical="center" wrapText="1"/>
    </xf>
    <xf numFmtId="0" fontId="40" fillId="0" borderId="0" xfId="21"/>
    <xf numFmtId="49" fontId="27" fillId="9" borderId="17" xfId="21" applyNumberFormat="1" applyFont="1" applyFill="1" applyBorder="1" applyAlignment="1">
      <alignment horizontal="center" vertical="center" textRotation="90" wrapText="1"/>
    </xf>
    <xf numFmtId="49" fontId="27" fillId="9" borderId="21" xfId="21" applyNumberFormat="1" applyFont="1" applyFill="1" applyBorder="1" applyAlignment="1">
      <alignment horizontal="center" vertical="center" textRotation="90" wrapText="1"/>
    </xf>
    <xf numFmtId="166" fontId="36" fillId="9" borderId="17" xfId="21" applyNumberFormat="1" applyFont="1" applyFill="1" applyBorder="1" applyAlignment="1">
      <alignment horizontal="center" vertical="center" textRotation="90" wrapText="1" readingOrder="1"/>
    </xf>
    <xf numFmtId="166" fontId="27" fillId="9" borderId="21" xfId="21" applyNumberFormat="1" applyFont="1" applyFill="1" applyBorder="1" applyAlignment="1">
      <alignment horizontal="center" vertical="center" textRotation="90" wrapText="1" readingOrder="1"/>
    </xf>
    <xf numFmtId="166" fontId="44" fillId="9" borderId="17" xfId="21" applyNumberFormat="1" applyFont="1" applyFill="1" applyBorder="1" applyAlignment="1">
      <alignment horizontal="center" vertical="center" textRotation="90" wrapText="1" readingOrder="1"/>
    </xf>
    <xf numFmtId="0" fontId="27" fillId="9" borderId="20" xfId="21" applyFont="1" applyFill="1" applyBorder="1" applyAlignment="1">
      <alignment horizontal="center" vertical="center" textRotation="90" wrapText="1"/>
    </xf>
    <xf numFmtId="0" fontId="27" fillId="9" borderId="23" xfId="21" applyFont="1" applyFill="1" applyBorder="1" applyAlignment="1">
      <alignment horizontal="center" vertical="center" textRotation="90" wrapText="1"/>
    </xf>
    <xf numFmtId="166" fontId="27" fillId="9" borderId="20" xfId="21" applyNumberFormat="1" applyFont="1" applyFill="1" applyBorder="1" applyAlignment="1">
      <alignment horizontal="center" vertical="center" wrapText="1" readingOrder="1"/>
    </xf>
    <xf numFmtId="166" fontId="27" fillId="9" borderId="23" xfId="21" applyNumberFormat="1" applyFont="1" applyFill="1" applyBorder="1" applyAlignment="1">
      <alignment horizontal="center" vertical="center" wrapText="1" readingOrder="1"/>
    </xf>
  </cellXfs>
  <cellStyles count="23">
    <cellStyle name="Accent" xfId="2" xr:uid="{00000000-0005-0000-0000-000000000000}"/>
    <cellStyle name="Accent 1" xfId="3" xr:uid="{00000000-0005-0000-0000-000001000000}"/>
    <cellStyle name="Accent 2" xfId="4" xr:uid="{00000000-0005-0000-0000-000002000000}"/>
    <cellStyle name="Accent 3" xfId="5" xr:uid="{00000000-0005-0000-0000-000003000000}"/>
    <cellStyle name="Bad" xfId="6" xr:uid="{00000000-0005-0000-0000-000004000000}"/>
    <cellStyle name="Error" xfId="7" xr:uid="{00000000-0005-0000-0000-000005000000}"/>
    <cellStyle name="Excel_BuiltIn_Comma" xfId="8" xr:uid="{00000000-0005-0000-0000-000006000000}"/>
    <cellStyle name="Footnote" xfId="9" xr:uid="{00000000-0005-0000-0000-000007000000}"/>
    <cellStyle name="Good" xfId="10" xr:uid="{00000000-0005-0000-0000-000008000000}"/>
    <cellStyle name="Heading (user)" xfId="11" xr:uid="{00000000-0005-0000-0000-000009000000}"/>
    <cellStyle name="Heading 1" xfId="12" xr:uid="{00000000-0005-0000-0000-00000A000000}"/>
    <cellStyle name="Heading 2" xfId="13" xr:uid="{00000000-0005-0000-0000-00000B000000}"/>
    <cellStyle name="Hipervínculo" xfId="22" builtinId="8"/>
    <cellStyle name="Hyperlink" xfId="14" xr:uid="{00000000-0005-0000-0000-00000C000000}"/>
    <cellStyle name="Millares 2" xfId="15" xr:uid="{00000000-0005-0000-0000-00000D000000}"/>
    <cellStyle name="Neutral" xfId="1" builtinId="28" customBuiltin="1"/>
    <cellStyle name="Normal" xfId="0" builtinId="0" customBuiltin="1"/>
    <cellStyle name="Normal 2" xfId="16" xr:uid="{00000000-0005-0000-0000-000010000000}"/>
    <cellStyle name="Normal 3" xfId="21" xr:uid="{E3CC67D8-BEFC-4412-B38F-3F0FE8B08790}"/>
    <cellStyle name="Note" xfId="17" xr:uid="{00000000-0005-0000-0000-000011000000}"/>
    <cellStyle name="Status" xfId="18" xr:uid="{00000000-0005-0000-0000-000012000000}"/>
    <cellStyle name="Text" xfId="19" xr:uid="{00000000-0005-0000-0000-000013000000}"/>
    <cellStyle name="Warning" xfId="20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430920</xdr:colOff>
      <xdr:row>0</xdr:row>
      <xdr:rowOff>176040</xdr:rowOff>
    </xdr:from>
    <xdr:ext cx="8263441" cy="840598"/>
    <xdr:pic>
      <xdr:nvPicPr>
        <xdr:cNvPr id="2" name="Imagen 1">
          <a:extLst>
            <a:ext uri="{FF2B5EF4-FFF2-40B4-BE49-F238E27FC236}">
              <a16:creationId xmlns:a16="http://schemas.microsoft.com/office/drawing/2014/main" id="{E78AB203-B913-4CDC-B7C1-DAA76175E9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54770" y="176040"/>
          <a:ext cx="8263441" cy="84059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430920</xdr:colOff>
      <xdr:row>0</xdr:row>
      <xdr:rowOff>176040</xdr:rowOff>
    </xdr:from>
    <xdr:ext cx="8263441" cy="840598"/>
    <xdr:pic>
      <xdr:nvPicPr>
        <xdr:cNvPr id="2" name="Imagen 1">
          <a:extLst>
            <a:ext uri="{FF2B5EF4-FFF2-40B4-BE49-F238E27FC236}">
              <a16:creationId xmlns:a16="http://schemas.microsoft.com/office/drawing/2014/main" id="{F1220C01-6BC3-43EA-8659-340045C6CB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754770" y="176040"/>
          <a:ext cx="8263441" cy="84059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360947</xdr:colOff>
      <xdr:row>0</xdr:row>
      <xdr:rowOff>224748</xdr:rowOff>
    </xdr:from>
    <xdr:ext cx="5869694" cy="863368"/>
    <xdr:pic>
      <xdr:nvPicPr>
        <xdr:cNvPr id="2" name="Imagen 1">
          <a:extLst>
            <a:ext uri="{FF2B5EF4-FFF2-40B4-BE49-F238E27FC236}">
              <a16:creationId xmlns:a16="http://schemas.microsoft.com/office/drawing/2014/main" id="{0B386F1A-29D0-4F4F-9452-1492431D77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724526" y="224748"/>
          <a:ext cx="5869694" cy="86336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c?uri=deeplink%3Adetalle_licitacion&amp;idEvl=jq0zbXhrdQdvYnTkQN0%2FZA%3D%3D" TargetMode="External"/><Relationship Id="rId13" Type="http://schemas.openxmlformats.org/officeDocument/2006/relationships/hyperlink" Target="https://contrataciondelestado.es/wps/poc?uri=deeplink%3Adetalle_licitacion&amp;idEvl=7vKHil6ETxQSugstABGr5A%3D%3D" TargetMode="External"/><Relationship Id="rId18" Type="http://schemas.openxmlformats.org/officeDocument/2006/relationships/hyperlink" Target="https://contrataciondelestado.es/wps/poc?uri=deeplink%3Adetalle_licitacion&amp;idEvl=jq0zbXhrdQdvYnTkQN0%2FZA%3D%3D" TargetMode="External"/><Relationship Id="rId3" Type="http://schemas.openxmlformats.org/officeDocument/2006/relationships/hyperlink" Target="https://contrataciondelestado.es/wps/poc?uri=deeplink%3Adetalle_licitacion&amp;idEvl=PQzHgHXETBgBPRBxZ4nJ%2Fg%3D%3D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contrataciondelestado.es/wps/poc?uri=deeplink%3Adetalle_licitacion&amp;idEvl=UvGpdkAYf5yiEJrVRqloyA%3D%3D" TargetMode="External"/><Relationship Id="rId12" Type="http://schemas.openxmlformats.org/officeDocument/2006/relationships/hyperlink" Target="https://contrataciondelestado.es/wps/poc?uri=deeplink%3Adetalle_licitacion&amp;idEvl=jq0zbXhrdQdvYnTkQN0%2FZA%3D%3D" TargetMode="External"/><Relationship Id="rId17" Type="http://schemas.openxmlformats.org/officeDocument/2006/relationships/hyperlink" Target="https://contrataciondelestado.es/wps/poc?uri=deeplink%3Adetalle_licitacion&amp;idEvl=3ljdociZTS4uf4aBO%2BvQlQ%3D%3D" TargetMode="External"/><Relationship Id="rId2" Type="http://schemas.openxmlformats.org/officeDocument/2006/relationships/hyperlink" Target="https://contrataciondelestado.es/wps/poc?uri=deeplink%3Adetalle_licitacion&amp;idEvl=Vvv%2BBLWS9JESugstABGr5A%3D%3D" TargetMode="External"/><Relationship Id="rId16" Type="http://schemas.openxmlformats.org/officeDocument/2006/relationships/hyperlink" Target="https://contrataciondelestado.es/wps/poc?uri=deeplink%3Adetalle_licitacion&amp;idEvl=jq0zbXhrdQdvYnTkQN0%2FZA%3D%3D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contrataciondelestado.es/wps/poc?uri=deeplink%3Adetalle_licitacion&amp;idEvl=31Dixcsvnh8BPRBxZ4nJ%2Fg%3D%3D" TargetMode="External"/><Relationship Id="rId6" Type="http://schemas.openxmlformats.org/officeDocument/2006/relationships/hyperlink" Target="https://contrataciondelestado.es/wps/poc?uri=deeplink%3Adetalle_licitacion&amp;idEvl=jq0zbXhrdQdvYnTkQN0%2FZA%3D%3D" TargetMode="External"/><Relationship Id="rId11" Type="http://schemas.openxmlformats.org/officeDocument/2006/relationships/hyperlink" Target="https://contrataciondelestado.es/wps/poc?uri=deeplink%3Adetalle_licitacion&amp;idEvl=5wfa23eh7uamq21uxhbaVQ%3D%3D" TargetMode="External"/><Relationship Id="rId5" Type="http://schemas.openxmlformats.org/officeDocument/2006/relationships/hyperlink" Target="https://contrataciondelestado.es/wps/poc?uri=deeplink%3Adetalle_licitacion&amp;idEvl=jq0zbXhrdQdvYnTkQN0%2FZA%3D%3D" TargetMode="External"/><Relationship Id="rId15" Type="http://schemas.openxmlformats.org/officeDocument/2006/relationships/hyperlink" Target="https://contrataciondelestado.es/wps/poc?uri=deeplink%3Adetalle_licitacion&amp;idEvl=sqZCtCCOTgXnSoTX3z%2F7wA%3D%3D" TargetMode="External"/><Relationship Id="rId10" Type="http://schemas.openxmlformats.org/officeDocument/2006/relationships/hyperlink" Target="https://contrataciondelestado.es/wps/poc?uri=deeplink%3Adetalle_licitacion&amp;idEvl=jq0zbXhrdQdvYnTkQN0%2FZA%3D%3D" TargetMode="External"/><Relationship Id="rId19" Type="http://schemas.openxmlformats.org/officeDocument/2006/relationships/hyperlink" Target="https://contrataciondelestado.es/wps/poc?uri=deeplink%3Adetalle_licitacion&amp;idEvl=DLcXtkv8Fd7nSoTX3z%2F7wA%3D%3D" TargetMode="External"/><Relationship Id="rId4" Type="http://schemas.openxmlformats.org/officeDocument/2006/relationships/hyperlink" Target="https://contrataciondelestado.es/wps/poc?uri=deeplink%3Adetalle_licitacion&amp;idEvl=jq0zbXhrdQdvYnTkQN0%2FZA%3D%3D" TargetMode="External"/><Relationship Id="rId9" Type="http://schemas.openxmlformats.org/officeDocument/2006/relationships/hyperlink" Target="https://contrataciondelestado.es/wps/poc?uri=deeplink%3Adetalle_licitacion&amp;idEvl=Krcv3e%2Bm8hemq21uxhbaVQ%3D%3D" TargetMode="External"/><Relationship Id="rId14" Type="http://schemas.openxmlformats.org/officeDocument/2006/relationships/hyperlink" Target="https://contrataciondelestado.es/wps/poc?uri=deeplink%3Adetalle_licitacion&amp;idEvl=jq0zbXhrdQdvYnTkQN0%2FZA%3D%3D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taciondelestado.es/wps/poc?uri=deeplink%3Adetalle_licitacion&amp;idEvl=jq0zbXhrdQdvYnTkQN0%2FZA%3D%3D" TargetMode="External"/><Relationship Id="rId13" Type="http://schemas.openxmlformats.org/officeDocument/2006/relationships/hyperlink" Target="https://contrataciondelestado.es/wps/poc?uri=deeplink%3Adetalle_licitacion&amp;idEvl=5wfa23eh7uamq21uxhbaVQ%3D%3D" TargetMode="External"/><Relationship Id="rId18" Type="http://schemas.openxmlformats.org/officeDocument/2006/relationships/hyperlink" Target="https://contrataciondelestado.es/wps/poc?uri=deeplink%3Adetalle_licitacion&amp;idEvl=jq0zbXhrdQdvYnTkQN0%2FZA%3D%3D" TargetMode="External"/><Relationship Id="rId3" Type="http://schemas.openxmlformats.org/officeDocument/2006/relationships/hyperlink" Target="https://contrataciondelestado.es/wps/poc?uri=deeplink%3Adetalle_licitacion&amp;idEvl=31Dixcsvnh8BPRBxZ4nJ%2Fg%3D%3D" TargetMode="External"/><Relationship Id="rId21" Type="http://schemas.openxmlformats.org/officeDocument/2006/relationships/drawing" Target="../drawings/drawing2.xml"/><Relationship Id="rId7" Type="http://schemas.openxmlformats.org/officeDocument/2006/relationships/hyperlink" Target="https://contrataciondelestado.es/wps/poc?uri=deeplink%3Adetalle_licitacion&amp;idEvl=3ljdociZTS4uf4aBO%2BvQlQ%3D%3D" TargetMode="External"/><Relationship Id="rId12" Type="http://schemas.openxmlformats.org/officeDocument/2006/relationships/hyperlink" Target="https://contrataciondelestado.es/wps/poc?uri=deeplink%3Adetalle_licitacion&amp;idEvl=jq0zbXhrdQdvYnTkQN0%2FZA%3D%3D" TargetMode="External"/><Relationship Id="rId17" Type="http://schemas.openxmlformats.org/officeDocument/2006/relationships/hyperlink" Target="https://contrataciondelestado.es/wps/poc?uri=deeplink%3Adetalle_licitacion&amp;idEvl=sqZCtCCOTgXnSoTX3z%2F7wA%3D%3D" TargetMode="External"/><Relationship Id="rId2" Type="http://schemas.openxmlformats.org/officeDocument/2006/relationships/hyperlink" Target="https://contrataciondelestado.es/wps/poc?uri=deeplink%3Adetalle_licitacion&amp;idEvl=jq0zbXhrdQdvYnTkQN0%2FZA%3D%3D" TargetMode="External"/><Relationship Id="rId16" Type="http://schemas.openxmlformats.org/officeDocument/2006/relationships/hyperlink" Target="https://contrataciondelestado.es/wps/poc?uri=deeplink%3Adetalle_licitacion&amp;idEvl=jq0zbXhrdQdvYnTkQN0%2FZA%3D%3D" TargetMode="External"/><Relationship Id="rId20" Type="http://schemas.openxmlformats.org/officeDocument/2006/relationships/printerSettings" Target="../printerSettings/printerSettings2.bin"/><Relationship Id="rId1" Type="http://schemas.openxmlformats.org/officeDocument/2006/relationships/hyperlink" Target="https://contrataciondelestado.es/wps/poc?uri=deeplink%3Adetalle_licitacion&amp;idEvl=jq0zbXhrdQdvYnTkQN0%2FZA%3D%3D" TargetMode="External"/><Relationship Id="rId6" Type="http://schemas.openxmlformats.org/officeDocument/2006/relationships/hyperlink" Target="https://contrataciondelestado.es/wps/poc?uri=deeplink%3Adetalle_licitacion&amp;idEvl=jq0zbXhrdQdvYnTkQN0%2FZA%3D%3D" TargetMode="External"/><Relationship Id="rId11" Type="http://schemas.openxmlformats.org/officeDocument/2006/relationships/hyperlink" Target="https://contrataciondelestado.es/wps/poc?uri=deeplink%3Adetalle_licitacion&amp;idEvl=UvGpdkAYf5yiEJrVRqloyA%3D%3D" TargetMode="External"/><Relationship Id="rId5" Type="http://schemas.openxmlformats.org/officeDocument/2006/relationships/hyperlink" Target="https://contrataciondelestado.es/wps/poc?uri=deeplink%3Adetalle_licitacion&amp;idEvl=PQzHgHXETBgBPRBxZ4nJ%2Fg%3D%3D" TargetMode="External"/><Relationship Id="rId15" Type="http://schemas.openxmlformats.org/officeDocument/2006/relationships/hyperlink" Target="https://contrataciondelestado.es/wps/poc?uri=deeplink%3Adetalle_licitacion&amp;idEvl=7vKHil6ETxQSugstABGr5A%3D%3D" TargetMode="External"/><Relationship Id="rId10" Type="http://schemas.openxmlformats.org/officeDocument/2006/relationships/hyperlink" Target="https://contrataciondelestado.es/wps/poc?uri=deeplink%3Adetalle_licitacion&amp;idEvl=jq0zbXhrdQdvYnTkQN0%2FZA%3D%3D" TargetMode="External"/><Relationship Id="rId19" Type="http://schemas.openxmlformats.org/officeDocument/2006/relationships/hyperlink" Target="https://contrataciondelestado.es/wps/poc?uri=deeplink%3Adetalle_licitacion&amp;idEvl=DLcXtkv8Fd7nSoTX3z%2F7wA%3D%3D" TargetMode="External"/><Relationship Id="rId4" Type="http://schemas.openxmlformats.org/officeDocument/2006/relationships/hyperlink" Target="https://contrataciondelestado.es/wps/poc?uri=deeplink%3Adetalle_licitacion&amp;idEvl=Vvv%2BBLWS9JESugstABGr5A%3D%3D" TargetMode="External"/><Relationship Id="rId9" Type="http://schemas.openxmlformats.org/officeDocument/2006/relationships/hyperlink" Target="https://contrataciondelestado.es/wps/poc?uri=deeplink%3Adetalle_licitacion&amp;idEvl=Krcv3e%2Bm8hemq21uxhbaVQ%3D%3D" TargetMode="External"/><Relationship Id="rId14" Type="http://schemas.openxmlformats.org/officeDocument/2006/relationships/hyperlink" Target="https://contrataciondelestado.es/wps/poc?uri=deeplink%3Adetalle_licitacion&amp;idEvl=jq0zbXhrdQdvYnTkQN0%2FZA%3D%3D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4EC8E-D24E-451A-9A6F-34592AEFAC20}">
  <dimension ref="A1:AMJ176"/>
  <sheetViews>
    <sheetView topLeftCell="C5" zoomScale="78" zoomScaleNormal="78" workbookViewId="0">
      <selection activeCell="M13" sqref="M4:M13"/>
    </sheetView>
  </sheetViews>
  <sheetFormatPr baseColWidth="10" defaultRowHeight="15"/>
  <cols>
    <col min="1" max="1" width="4.85546875" style="23" customWidth="1"/>
    <col min="2" max="2" width="38.42578125" style="23" customWidth="1"/>
    <col min="3" max="3" width="6.28515625" style="23" customWidth="1"/>
    <col min="4" max="4" width="4.5703125" style="23" customWidth="1"/>
    <col min="5" max="5" width="54.5703125" style="23" customWidth="1"/>
    <col min="6" max="6" width="6.42578125" style="23" customWidth="1"/>
    <col min="7" max="7" width="9.85546875" style="23" customWidth="1"/>
    <col min="8" max="8" width="8.5703125" style="23" customWidth="1"/>
    <col min="9" max="9" width="8.85546875" style="23" bestFit="1" customWidth="1"/>
    <col min="10" max="10" width="13.85546875" style="23" customWidth="1"/>
    <col min="11" max="12" width="13.5703125" style="23" customWidth="1"/>
    <col min="13" max="13" width="15" style="23" bestFit="1" customWidth="1"/>
    <col min="14" max="14" width="18.5703125" style="23" customWidth="1"/>
    <col min="15" max="15" width="12" style="60" customWidth="1"/>
    <col min="16" max="16" width="7.85546875" style="60" customWidth="1"/>
    <col min="17" max="17" width="10" style="23" customWidth="1"/>
    <col min="18" max="18" width="11.42578125" style="23" customWidth="1"/>
    <col min="19" max="19" width="43" style="23" customWidth="1"/>
    <col min="20" max="20" width="13.5703125" style="23" customWidth="1"/>
    <col min="21" max="21" width="14.5703125" style="62" customWidth="1"/>
    <col min="22" max="22" width="13.5703125" style="62" customWidth="1"/>
    <col min="23" max="23" width="9" style="62" customWidth="1"/>
    <col min="24" max="24" width="13" style="62" customWidth="1"/>
    <col min="25" max="25" width="16.28515625" style="62" customWidth="1"/>
    <col min="26" max="65" width="12.140625" style="23" customWidth="1"/>
    <col min="66" max="1024" width="12.140625" customWidth="1"/>
    <col min="1025" max="1025" width="11.42578125" customWidth="1"/>
  </cols>
  <sheetData>
    <row r="1" spans="1:1024" ht="110.85" customHeight="1">
      <c r="A1" s="107"/>
      <c r="B1"/>
      <c r="C1" s="150"/>
      <c r="D1" s="150"/>
      <c r="E1" s="150"/>
      <c r="F1" s="108"/>
      <c r="G1" s="108"/>
      <c r="H1" s="108"/>
      <c r="I1" s="109"/>
      <c r="J1" s="109"/>
      <c r="K1" s="109"/>
      <c r="L1" s="110"/>
      <c r="M1" s="151" t="s">
        <v>173</v>
      </c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</row>
    <row r="2" spans="1:1024" ht="12.75" customHeight="1">
      <c r="A2" s="111"/>
      <c r="B2" s="112"/>
      <c r="C2" s="113"/>
      <c r="D2" s="112"/>
      <c r="E2" s="114"/>
      <c r="F2" s="114"/>
      <c r="G2" s="115"/>
      <c r="H2" s="115"/>
      <c r="I2" s="115"/>
      <c r="J2" s="115"/>
      <c r="K2" s="116"/>
      <c r="L2" s="117"/>
      <c r="M2" s="106"/>
      <c r="N2" s="28"/>
      <c r="O2" s="29"/>
      <c r="P2" s="27"/>
      <c r="Q2" s="30"/>
      <c r="R2" s="28"/>
      <c r="S2" s="29"/>
      <c r="T2" s="27"/>
      <c r="U2" s="31"/>
      <c r="V2" s="28"/>
      <c r="W2" s="29"/>
      <c r="X2" s="29"/>
      <c r="Y2" s="32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1024" ht="142.35" customHeight="1">
      <c r="A3" s="34"/>
      <c r="B3" s="34" t="s">
        <v>98</v>
      </c>
      <c r="C3" s="35" t="s">
        <v>99</v>
      </c>
      <c r="D3" s="35" t="s">
        <v>100</v>
      </c>
      <c r="E3" s="34" t="s">
        <v>0</v>
      </c>
      <c r="F3" s="35" t="s">
        <v>101</v>
      </c>
      <c r="G3" s="35" t="s">
        <v>102</v>
      </c>
      <c r="H3" s="35" t="s">
        <v>103</v>
      </c>
      <c r="I3" s="35" t="s">
        <v>214</v>
      </c>
      <c r="J3" s="36" t="s">
        <v>104</v>
      </c>
      <c r="K3" s="34" t="s">
        <v>2</v>
      </c>
      <c r="L3" s="37" t="s">
        <v>105</v>
      </c>
      <c r="M3" s="37" t="s">
        <v>106</v>
      </c>
      <c r="N3" s="34" t="s">
        <v>107</v>
      </c>
      <c r="O3" s="38" t="s">
        <v>108</v>
      </c>
      <c r="P3" s="38" t="s">
        <v>109</v>
      </c>
      <c r="Q3" s="38" t="s">
        <v>110</v>
      </c>
      <c r="R3" s="38" t="s">
        <v>111</v>
      </c>
      <c r="S3" s="34" t="s">
        <v>112</v>
      </c>
      <c r="T3" s="37" t="s">
        <v>113</v>
      </c>
      <c r="U3" s="34" t="s">
        <v>2</v>
      </c>
      <c r="V3" s="35" t="s">
        <v>43</v>
      </c>
      <c r="W3" s="92" t="s">
        <v>44</v>
      </c>
      <c r="X3" s="39" t="s">
        <v>114</v>
      </c>
      <c r="Y3" s="40" t="s">
        <v>115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</row>
    <row r="4" spans="1:1024" ht="54" customHeight="1">
      <c r="A4" s="1">
        <v>1</v>
      </c>
      <c r="B4" s="2" t="s">
        <v>123</v>
      </c>
      <c r="C4" s="3" t="s">
        <v>9</v>
      </c>
      <c r="D4" s="3" t="s">
        <v>10</v>
      </c>
      <c r="E4" s="4" t="s">
        <v>92</v>
      </c>
      <c r="F4" s="4">
        <v>2</v>
      </c>
      <c r="G4" s="5" t="s">
        <v>50</v>
      </c>
      <c r="H4" s="3" t="s">
        <v>50</v>
      </c>
      <c r="I4" s="6" t="s">
        <v>6</v>
      </c>
      <c r="J4" s="6">
        <v>9830.56</v>
      </c>
      <c r="K4" s="6">
        <f>+J4*0.21</f>
        <v>2064.4175999999998</v>
      </c>
      <c r="L4" s="6">
        <f t="shared" ref="L4:L8" si="0">J4+K4</f>
        <v>11894.977599999998</v>
      </c>
      <c r="M4" s="6">
        <v>21627.13</v>
      </c>
      <c r="N4" s="122" t="s">
        <v>93</v>
      </c>
      <c r="O4" s="3">
        <v>3</v>
      </c>
      <c r="P4" s="3">
        <v>2</v>
      </c>
      <c r="Q4" s="123">
        <f>(P4/O4)</f>
        <v>0.66666666666666663</v>
      </c>
      <c r="R4" s="8" t="s">
        <v>124</v>
      </c>
      <c r="S4" s="6" t="s">
        <v>125</v>
      </c>
      <c r="T4" s="6">
        <v>8500</v>
      </c>
      <c r="U4" s="6">
        <f>T4*0.21</f>
        <v>1785</v>
      </c>
      <c r="V4" s="6">
        <f>SUM(T4:U4)</f>
        <v>10285</v>
      </c>
      <c r="W4" s="9">
        <f>1-V4/L4</f>
        <v>0.13534935954818428</v>
      </c>
      <c r="X4" s="44">
        <v>44621</v>
      </c>
      <c r="Y4" s="124" t="s">
        <v>243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  <c r="AMJ4" s="11"/>
    </row>
    <row r="5" spans="1:1024" ht="51" customHeight="1">
      <c r="A5" s="1">
        <v>2</v>
      </c>
      <c r="B5" s="2" t="s">
        <v>127</v>
      </c>
      <c r="C5" s="3" t="s">
        <v>3</v>
      </c>
      <c r="D5" s="3" t="s">
        <v>4</v>
      </c>
      <c r="E5" s="4" t="s">
        <v>134</v>
      </c>
      <c r="F5" s="4">
        <v>2</v>
      </c>
      <c r="G5" s="5" t="s">
        <v>5</v>
      </c>
      <c r="H5" s="5" t="s">
        <v>47</v>
      </c>
      <c r="I5" s="3" t="s">
        <v>6</v>
      </c>
      <c r="J5" s="6">
        <v>54198.79</v>
      </c>
      <c r="K5" s="6">
        <f>+J5*0.21</f>
        <v>11381.7459</v>
      </c>
      <c r="L5" s="6">
        <f t="shared" si="0"/>
        <v>65580.535900000003</v>
      </c>
      <c r="M5" s="6">
        <v>62328.61</v>
      </c>
      <c r="N5" s="122" t="s">
        <v>93</v>
      </c>
      <c r="O5" s="3">
        <v>4</v>
      </c>
      <c r="P5" s="3">
        <v>1</v>
      </c>
      <c r="Q5" s="123">
        <f t="shared" ref="Q5:Q8" si="1">(P5/O5)</f>
        <v>0.25</v>
      </c>
      <c r="R5" s="7" t="s">
        <v>7</v>
      </c>
      <c r="S5" s="8" t="s">
        <v>8</v>
      </c>
      <c r="T5" s="6">
        <v>42825.07</v>
      </c>
      <c r="U5" s="6">
        <f t="shared" ref="U5:U8" si="2">T5*0.21</f>
        <v>8993.2646999999997</v>
      </c>
      <c r="V5" s="6">
        <f>T5+U5</f>
        <v>51818.334699999999</v>
      </c>
      <c r="W5" s="9">
        <f>1-V5/L5</f>
        <v>0.20985191735830266</v>
      </c>
      <c r="X5" s="10">
        <v>44645</v>
      </c>
      <c r="Y5" s="43" t="s">
        <v>244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</row>
    <row r="6" spans="1:1024" s="121" customFormat="1" ht="54.75" customHeight="1">
      <c r="A6" s="48">
        <v>3</v>
      </c>
      <c r="B6" s="2" t="s">
        <v>128</v>
      </c>
      <c r="C6" s="3" t="s">
        <v>9</v>
      </c>
      <c r="D6" s="3" t="s">
        <v>10</v>
      </c>
      <c r="E6" s="45" t="s">
        <v>135</v>
      </c>
      <c r="F6" s="4">
        <v>2</v>
      </c>
      <c r="G6" s="5" t="s">
        <v>51</v>
      </c>
      <c r="H6" s="3" t="s">
        <v>51</v>
      </c>
      <c r="I6" s="6" t="s">
        <v>116</v>
      </c>
      <c r="J6" s="6">
        <v>29500</v>
      </c>
      <c r="K6" s="6">
        <f>+J6*0.21</f>
        <v>6195</v>
      </c>
      <c r="L6" s="6">
        <f t="shared" si="0"/>
        <v>35695</v>
      </c>
      <c r="M6" s="6">
        <v>59000</v>
      </c>
      <c r="N6" s="122" t="s">
        <v>93</v>
      </c>
      <c r="O6" s="3">
        <v>3</v>
      </c>
      <c r="P6" s="3">
        <v>2</v>
      </c>
      <c r="Q6" s="123">
        <f t="shared" si="1"/>
        <v>0.66666666666666663</v>
      </c>
      <c r="R6" s="8" t="s">
        <v>131</v>
      </c>
      <c r="S6" s="6" t="s">
        <v>132</v>
      </c>
      <c r="T6" s="6">
        <v>29500</v>
      </c>
      <c r="U6" s="6">
        <f t="shared" si="2"/>
        <v>6195</v>
      </c>
      <c r="V6" s="6">
        <f t="shared" ref="V6:V8" si="3">T6+U6</f>
        <v>35695</v>
      </c>
      <c r="W6" s="9">
        <f t="shared" ref="W6:W8" si="4">1-V6/L6</f>
        <v>0</v>
      </c>
      <c r="X6" s="44">
        <v>44651</v>
      </c>
      <c r="Y6" s="124" t="s">
        <v>242</v>
      </c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  <c r="IL6" s="47"/>
      <c r="IM6" s="47"/>
      <c r="IN6" s="47"/>
      <c r="IO6" s="47"/>
      <c r="IP6" s="47"/>
      <c r="IQ6" s="47"/>
      <c r="IR6" s="47"/>
      <c r="IS6" s="47"/>
      <c r="IT6" s="47"/>
      <c r="IU6" s="47"/>
      <c r="IV6" s="47"/>
      <c r="IW6" s="47"/>
      <c r="IX6" s="47"/>
      <c r="IY6" s="47"/>
      <c r="IZ6" s="47"/>
      <c r="JA6" s="47"/>
      <c r="JB6" s="47"/>
      <c r="JC6" s="47"/>
      <c r="JD6" s="47"/>
      <c r="JE6" s="47"/>
      <c r="JF6" s="47"/>
      <c r="JG6" s="47"/>
      <c r="JH6" s="47"/>
      <c r="JI6" s="47"/>
      <c r="JJ6" s="47"/>
      <c r="JK6" s="47"/>
      <c r="JL6" s="47"/>
      <c r="JM6" s="47"/>
      <c r="JN6" s="47"/>
      <c r="JO6" s="47"/>
      <c r="JP6" s="47"/>
      <c r="JQ6" s="47"/>
      <c r="JR6" s="47"/>
      <c r="JS6" s="47"/>
      <c r="JT6" s="47"/>
      <c r="JU6" s="47"/>
      <c r="JV6" s="47"/>
      <c r="JW6" s="47"/>
      <c r="JX6" s="47"/>
      <c r="JY6" s="47"/>
      <c r="JZ6" s="47"/>
      <c r="KA6" s="47"/>
      <c r="KB6" s="47"/>
      <c r="KC6" s="47"/>
      <c r="KD6" s="47"/>
      <c r="KE6" s="47"/>
      <c r="KF6" s="47"/>
      <c r="KG6" s="47"/>
      <c r="KH6" s="47"/>
      <c r="KI6" s="47"/>
      <c r="KJ6" s="47"/>
      <c r="KK6" s="47"/>
      <c r="KL6" s="47"/>
      <c r="KM6" s="47"/>
      <c r="KN6" s="47"/>
      <c r="KO6" s="47"/>
      <c r="KP6" s="47"/>
      <c r="KQ6" s="47"/>
      <c r="KR6" s="47"/>
      <c r="KS6" s="47"/>
      <c r="KT6" s="47"/>
      <c r="KU6" s="47"/>
      <c r="KV6" s="47"/>
      <c r="KW6" s="47"/>
      <c r="KX6" s="47"/>
      <c r="KY6" s="47"/>
      <c r="KZ6" s="47"/>
      <c r="LA6" s="47"/>
      <c r="LB6" s="47"/>
      <c r="LC6" s="47"/>
      <c r="LD6" s="47"/>
      <c r="LE6" s="47"/>
      <c r="LF6" s="47"/>
      <c r="LG6" s="47"/>
      <c r="LH6" s="47"/>
      <c r="LI6" s="47"/>
      <c r="LJ6" s="47"/>
      <c r="LK6" s="47"/>
      <c r="LL6" s="47"/>
      <c r="LM6" s="47"/>
      <c r="LN6" s="47"/>
      <c r="LO6" s="47"/>
      <c r="LP6" s="47"/>
      <c r="LQ6" s="47"/>
      <c r="LR6" s="47"/>
      <c r="LS6" s="47"/>
      <c r="LT6" s="47"/>
      <c r="LU6" s="47"/>
      <c r="LV6" s="47"/>
      <c r="LW6" s="47"/>
      <c r="LX6" s="47"/>
      <c r="LY6" s="47"/>
      <c r="LZ6" s="47"/>
      <c r="MA6" s="47"/>
      <c r="MB6" s="47"/>
      <c r="MC6" s="47"/>
      <c r="MD6" s="47"/>
      <c r="ME6" s="47"/>
      <c r="MF6" s="47"/>
      <c r="MG6" s="47"/>
      <c r="MH6" s="47"/>
      <c r="MI6" s="47"/>
      <c r="MJ6" s="47"/>
      <c r="MK6" s="47"/>
      <c r="ML6" s="47"/>
      <c r="MM6" s="47"/>
      <c r="MN6" s="47"/>
      <c r="MO6" s="47"/>
      <c r="MP6" s="47"/>
      <c r="MQ6" s="47"/>
      <c r="MR6" s="47"/>
      <c r="MS6" s="47"/>
      <c r="MT6" s="47"/>
      <c r="MU6" s="47"/>
      <c r="MV6" s="47"/>
      <c r="MW6" s="47"/>
      <c r="MX6" s="47"/>
      <c r="MY6" s="47"/>
      <c r="MZ6" s="47"/>
      <c r="NA6" s="47"/>
      <c r="NB6" s="47"/>
      <c r="NC6" s="47"/>
      <c r="ND6" s="47"/>
      <c r="NE6" s="47"/>
      <c r="NF6" s="47"/>
      <c r="NG6" s="47"/>
      <c r="NH6" s="47"/>
      <c r="NI6" s="47"/>
      <c r="NJ6" s="47"/>
      <c r="NK6" s="47"/>
      <c r="NL6" s="47"/>
      <c r="NM6" s="47"/>
      <c r="NN6" s="47"/>
      <c r="NO6" s="47"/>
      <c r="NP6" s="47"/>
      <c r="NQ6" s="47"/>
      <c r="NR6" s="47"/>
      <c r="NS6" s="47"/>
      <c r="NT6" s="47"/>
      <c r="NU6" s="47"/>
      <c r="NV6" s="47"/>
      <c r="NW6" s="47"/>
      <c r="NX6" s="47"/>
      <c r="NY6" s="47"/>
      <c r="NZ6" s="47"/>
      <c r="OA6" s="47"/>
      <c r="OB6" s="47"/>
      <c r="OC6" s="47"/>
      <c r="OD6" s="47"/>
      <c r="OE6" s="47"/>
      <c r="OF6" s="47"/>
      <c r="OG6" s="47"/>
      <c r="OH6" s="47"/>
      <c r="OI6" s="47"/>
      <c r="OJ6" s="47"/>
      <c r="OK6" s="47"/>
      <c r="OL6" s="47"/>
      <c r="OM6" s="47"/>
      <c r="ON6" s="47"/>
      <c r="OO6" s="47"/>
      <c r="OP6" s="47"/>
      <c r="OQ6" s="47"/>
      <c r="OR6" s="47"/>
      <c r="OS6" s="47"/>
      <c r="OT6" s="47"/>
      <c r="OU6" s="47"/>
      <c r="OV6" s="47"/>
      <c r="OW6" s="47"/>
      <c r="OX6" s="47"/>
      <c r="OY6" s="47"/>
      <c r="OZ6" s="47"/>
      <c r="PA6" s="47"/>
      <c r="PB6" s="47"/>
      <c r="PC6" s="47"/>
      <c r="PD6" s="47"/>
      <c r="PE6" s="47"/>
      <c r="PF6" s="47"/>
      <c r="PG6" s="47"/>
      <c r="PH6" s="47"/>
      <c r="PI6" s="47"/>
      <c r="PJ6" s="47"/>
      <c r="PK6" s="47"/>
      <c r="PL6" s="47"/>
      <c r="PM6" s="47"/>
      <c r="PN6" s="47"/>
      <c r="PO6" s="47"/>
      <c r="PP6" s="47"/>
      <c r="PQ6" s="47"/>
      <c r="PR6" s="47"/>
      <c r="PS6" s="47"/>
      <c r="PT6" s="47"/>
      <c r="PU6" s="47"/>
      <c r="PV6" s="47"/>
      <c r="PW6" s="47"/>
      <c r="PX6" s="47"/>
      <c r="PY6" s="47"/>
      <c r="PZ6" s="47"/>
      <c r="QA6" s="47"/>
      <c r="QB6" s="47"/>
      <c r="QC6" s="47"/>
      <c r="QD6" s="47"/>
      <c r="QE6" s="47"/>
      <c r="QF6" s="47"/>
      <c r="QG6" s="47"/>
      <c r="QH6" s="47"/>
      <c r="QI6" s="47"/>
      <c r="QJ6" s="47"/>
      <c r="QK6" s="47"/>
      <c r="QL6" s="47"/>
      <c r="QM6" s="47"/>
      <c r="QN6" s="47"/>
      <c r="QO6" s="47"/>
      <c r="QP6" s="47"/>
      <c r="QQ6" s="47"/>
      <c r="QR6" s="47"/>
      <c r="QS6" s="47"/>
      <c r="QT6" s="47"/>
      <c r="QU6" s="47"/>
      <c r="QV6" s="47"/>
      <c r="QW6" s="47"/>
      <c r="QX6" s="47"/>
      <c r="QY6" s="47"/>
      <c r="QZ6" s="47"/>
      <c r="RA6" s="47"/>
      <c r="RB6" s="47"/>
      <c r="RC6" s="47"/>
      <c r="RD6" s="47"/>
      <c r="RE6" s="47"/>
      <c r="RF6" s="47"/>
      <c r="RG6" s="47"/>
      <c r="RH6" s="47"/>
      <c r="RI6" s="47"/>
      <c r="RJ6" s="47"/>
      <c r="RK6" s="47"/>
      <c r="RL6" s="47"/>
      <c r="RM6" s="47"/>
      <c r="RN6" s="47"/>
      <c r="RO6" s="47"/>
      <c r="RP6" s="47"/>
      <c r="RQ6" s="47"/>
      <c r="RR6" s="47"/>
      <c r="RS6" s="47"/>
      <c r="RT6" s="47"/>
      <c r="RU6" s="47"/>
      <c r="RV6" s="47"/>
      <c r="RW6" s="47"/>
      <c r="RX6" s="47"/>
      <c r="RY6" s="47"/>
      <c r="RZ6" s="47"/>
      <c r="SA6" s="47"/>
      <c r="SB6" s="47"/>
      <c r="SC6" s="47"/>
      <c r="SD6" s="47"/>
      <c r="SE6" s="47"/>
      <c r="SF6" s="47"/>
      <c r="SG6" s="47"/>
      <c r="SH6" s="47"/>
      <c r="SI6" s="47"/>
      <c r="SJ6" s="47"/>
      <c r="SK6" s="47"/>
      <c r="SL6" s="47"/>
      <c r="SM6" s="47"/>
      <c r="SN6" s="47"/>
      <c r="SO6" s="47"/>
      <c r="SP6" s="47"/>
      <c r="SQ6" s="47"/>
      <c r="SR6" s="47"/>
      <c r="SS6" s="47"/>
      <c r="ST6" s="47"/>
      <c r="SU6" s="47"/>
      <c r="SV6" s="47"/>
      <c r="SW6" s="47"/>
      <c r="SX6" s="47"/>
      <c r="SY6" s="47"/>
      <c r="SZ6" s="47"/>
      <c r="TA6" s="47"/>
      <c r="TB6" s="47"/>
      <c r="TC6" s="47"/>
      <c r="TD6" s="47"/>
      <c r="TE6" s="47"/>
      <c r="TF6" s="47"/>
      <c r="TG6" s="47"/>
      <c r="TH6" s="47"/>
      <c r="TI6" s="47"/>
      <c r="TJ6" s="47"/>
      <c r="TK6" s="47"/>
      <c r="TL6" s="47"/>
      <c r="TM6" s="47"/>
      <c r="TN6" s="47"/>
      <c r="TO6" s="47"/>
      <c r="TP6" s="47"/>
      <c r="TQ6" s="47"/>
      <c r="TR6" s="47"/>
      <c r="TS6" s="47"/>
      <c r="TT6" s="47"/>
      <c r="TU6" s="47"/>
      <c r="TV6" s="47"/>
      <c r="TW6" s="47"/>
      <c r="TX6" s="47"/>
      <c r="TY6" s="47"/>
      <c r="TZ6" s="47"/>
      <c r="UA6" s="47"/>
      <c r="UB6" s="47"/>
      <c r="UC6" s="47"/>
      <c r="UD6" s="47"/>
      <c r="UE6" s="47"/>
      <c r="UF6" s="47"/>
      <c r="UG6" s="47"/>
      <c r="UH6" s="47"/>
      <c r="UI6" s="47"/>
      <c r="UJ6" s="47"/>
      <c r="UK6" s="47"/>
      <c r="UL6" s="47"/>
      <c r="UM6" s="47"/>
      <c r="UN6" s="47"/>
      <c r="UO6" s="47"/>
      <c r="UP6" s="47"/>
      <c r="UQ6" s="47"/>
      <c r="UR6" s="47"/>
      <c r="US6" s="47"/>
      <c r="UT6" s="47"/>
      <c r="UU6" s="47"/>
      <c r="UV6" s="47"/>
      <c r="UW6" s="47"/>
      <c r="UX6" s="47"/>
      <c r="UY6" s="47"/>
      <c r="UZ6" s="47"/>
      <c r="VA6" s="47"/>
      <c r="VB6" s="47"/>
      <c r="VC6" s="47"/>
      <c r="VD6" s="47"/>
      <c r="VE6" s="47"/>
      <c r="VF6" s="47"/>
      <c r="VG6" s="47"/>
      <c r="VH6" s="47"/>
      <c r="VI6" s="47"/>
      <c r="VJ6" s="47"/>
      <c r="VK6" s="47"/>
      <c r="VL6" s="47"/>
      <c r="VM6" s="47"/>
      <c r="VN6" s="47"/>
      <c r="VO6" s="47"/>
      <c r="VP6" s="47"/>
      <c r="VQ6" s="47"/>
      <c r="VR6" s="47"/>
      <c r="VS6" s="47"/>
      <c r="VT6" s="47"/>
      <c r="VU6" s="47"/>
      <c r="VV6" s="47"/>
      <c r="VW6" s="47"/>
      <c r="VX6" s="47"/>
      <c r="VY6" s="47"/>
      <c r="VZ6" s="47"/>
      <c r="WA6" s="47"/>
      <c r="WB6" s="47"/>
      <c r="WC6" s="47"/>
      <c r="WD6" s="47"/>
      <c r="WE6" s="47"/>
      <c r="WF6" s="47"/>
      <c r="WG6" s="47"/>
      <c r="WH6" s="47"/>
      <c r="WI6" s="47"/>
      <c r="WJ6" s="47"/>
      <c r="WK6" s="47"/>
      <c r="WL6" s="47"/>
      <c r="WM6" s="47"/>
      <c r="WN6" s="47"/>
      <c r="WO6" s="47"/>
      <c r="WP6" s="47"/>
      <c r="WQ6" s="47"/>
      <c r="WR6" s="47"/>
      <c r="WS6" s="47"/>
      <c r="WT6" s="47"/>
      <c r="WU6" s="47"/>
      <c r="WV6" s="47"/>
      <c r="WW6" s="47"/>
      <c r="WX6" s="47"/>
      <c r="WY6" s="47"/>
      <c r="WZ6" s="47"/>
      <c r="XA6" s="47"/>
      <c r="XB6" s="47"/>
      <c r="XC6" s="47"/>
      <c r="XD6" s="47"/>
      <c r="XE6" s="47"/>
      <c r="XF6" s="47"/>
      <c r="XG6" s="47"/>
      <c r="XH6" s="47"/>
      <c r="XI6" s="47"/>
      <c r="XJ6" s="47"/>
      <c r="XK6" s="47"/>
      <c r="XL6" s="47"/>
      <c r="XM6" s="47"/>
      <c r="XN6" s="47"/>
      <c r="XO6" s="47"/>
      <c r="XP6" s="47"/>
      <c r="XQ6" s="47"/>
      <c r="XR6" s="47"/>
      <c r="XS6" s="47"/>
      <c r="XT6" s="47"/>
      <c r="XU6" s="47"/>
      <c r="XV6" s="47"/>
      <c r="XW6" s="47"/>
      <c r="XX6" s="47"/>
      <c r="XY6" s="47"/>
      <c r="XZ6" s="47"/>
      <c r="YA6" s="47"/>
      <c r="YB6" s="47"/>
      <c r="YC6" s="47"/>
      <c r="YD6" s="47"/>
      <c r="YE6" s="47"/>
      <c r="YF6" s="47"/>
      <c r="YG6" s="47"/>
      <c r="YH6" s="47"/>
      <c r="YI6" s="47"/>
      <c r="YJ6" s="47"/>
      <c r="YK6" s="47"/>
      <c r="YL6" s="47"/>
      <c r="YM6" s="47"/>
      <c r="YN6" s="47"/>
      <c r="YO6" s="47"/>
      <c r="YP6" s="47"/>
      <c r="YQ6" s="47"/>
      <c r="YR6" s="47"/>
      <c r="YS6" s="47"/>
      <c r="YT6" s="47"/>
      <c r="YU6" s="47"/>
      <c r="YV6" s="47"/>
      <c r="YW6" s="47"/>
      <c r="YX6" s="47"/>
      <c r="YY6" s="47"/>
      <c r="YZ6" s="47"/>
      <c r="ZA6" s="47"/>
      <c r="ZB6" s="47"/>
      <c r="ZC6" s="47"/>
      <c r="ZD6" s="47"/>
      <c r="ZE6" s="47"/>
      <c r="ZF6" s="47"/>
      <c r="ZG6" s="47"/>
      <c r="ZH6" s="47"/>
      <c r="ZI6" s="47"/>
      <c r="ZJ6" s="47"/>
      <c r="ZK6" s="47"/>
      <c r="ZL6" s="47"/>
      <c r="ZM6" s="47"/>
      <c r="ZN6" s="47"/>
      <c r="ZO6" s="47"/>
      <c r="ZP6" s="47"/>
      <c r="ZQ6" s="47"/>
      <c r="ZR6" s="47"/>
      <c r="ZS6" s="47"/>
      <c r="ZT6" s="47"/>
      <c r="ZU6" s="47"/>
      <c r="ZV6" s="47"/>
      <c r="ZW6" s="47"/>
      <c r="ZX6" s="47"/>
      <c r="ZY6" s="47"/>
      <c r="ZZ6" s="47"/>
      <c r="AAA6" s="47"/>
      <c r="AAB6" s="47"/>
      <c r="AAC6" s="47"/>
      <c r="AAD6" s="47"/>
      <c r="AAE6" s="47"/>
      <c r="AAF6" s="47"/>
      <c r="AAG6" s="47"/>
      <c r="AAH6" s="47"/>
      <c r="AAI6" s="47"/>
      <c r="AAJ6" s="47"/>
      <c r="AAK6" s="47"/>
      <c r="AAL6" s="47"/>
      <c r="AAM6" s="47"/>
      <c r="AAN6" s="47"/>
      <c r="AAO6" s="47"/>
      <c r="AAP6" s="47"/>
      <c r="AAQ6" s="47"/>
      <c r="AAR6" s="47"/>
      <c r="AAS6" s="47"/>
      <c r="AAT6" s="47"/>
      <c r="AAU6" s="47"/>
      <c r="AAV6" s="47"/>
      <c r="AAW6" s="47"/>
      <c r="AAX6" s="47"/>
      <c r="AAY6" s="47"/>
      <c r="AAZ6" s="47"/>
      <c r="ABA6" s="47"/>
      <c r="ABB6" s="47"/>
      <c r="ABC6" s="47"/>
      <c r="ABD6" s="47"/>
      <c r="ABE6" s="47"/>
      <c r="ABF6" s="47"/>
      <c r="ABG6" s="47"/>
      <c r="ABH6" s="47"/>
      <c r="ABI6" s="47"/>
      <c r="ABJ6" s="47"/>
      <c r="ABK6" s="47"/>
      <c r="ABL6" s="47"/>
      <c r="ABM6" s="47"/>
      <c r="ABN6" s="47"/>
      <c r="ABO6" s="47"/>
      <c r="ABP6" s="47"/>
      <c r="ABQ6" s="47"/>
      <c r="ABR6" s="47"/>
      <c r="ABS6" s="47"/>
      <c r="ABT6" s="47"/>
      <c r="ABU6" s="47"/>
      <c r="ABV6" s="47"/>
      <c r="ABW6" s="47"/>
      <c r="ABX6" s="47"/>
      <c r="ABY6" s="47"/>
      <c r="ABZ6" s="47"/>
      <c r="ACA6" s="47"/>
      <c r="ACB6" s="47"/>
      <c r="ACC6" s="47"/>
      <c r="ACD6" s="47"/>
      <c r="ACE6" s="47"/>
      <c r="ACF6" s="47"/>
      <c r="ACG6" s="47"/>
      <c r="ACH6" s="47"/>
      <c r="ACI6" s="47"/>
      <c r="ACJ6" s="47"/>
      <c r="ACK6" s="47"/>
      <c r="ACL6" s="47"/>
      <c r="ACM6" s="47"/>
      <c r="ACN6" s="47"/>
      <c r="ACO6" s="47"/>
      <c r="ACP6" s="47"/>
      <c r="ACQ6" s="47"/>
      <c r="ACR6" s="47"/>
      <c r="ACS6" s="47"/>
      <c r="ACT6" s="47"/>
      <c r="ACU6" s="47"/>
      <c r="ACV6" s="47"/>
      <c r="ACW6" s="47"/>
      <c r="ACX6" s="47"/>
      <c r="ACY6" s="47"/>
      <c r="ACZ6" s="47"/>
      <c r="ADA6" s="47"/>
      <c r="ADB6" s="47"/>
      <c r="ADC6" s="47"/>
      <c r="ADD6" s="47"/>
      <c r="ADE6" s="47"/>
      <c r="ADF6" s="47"/>
      <c r="ADG6" s="47"/>
      <c r="ADH6" s="47"/>
      <c r="ADI6" s="47"/>
      <c r="ADJ6" s="47"/>
      <c r="ADK6" s="47"/>
      <c r="ADL6" s="47"/>
      <c r="ADM6" s="47"/>
      <c r="ADN6" s="47"/>
      <c r="ADO6" s="47"/>
      <c r="ADP6" s="47"/>
      <c r="ADQ6" s="47"/>
      <c r="ADR6" s="47"/>
      <c r="ADS6" s="47"/>
      <c r="ADT6" s="47"/>
      <c r="ADU6" s="47"/>
      <c r="ADV6" s="47"/>
      <c r="ADW6" s="47"/>
      <c r="ADX6" s="47"/>
      <c r="ADY6" s="47"/>
      <c r="ADZ6" s="47"/>
      <c r="AEA6" s="47"/>
      <c r="AEB6" s="47"/>
      <c r="AEC6" s="47"/>
      <c r="AED6" s="47"/>
      <c r="AEE6" s="47"/>
      <c r="AEF6" s="47"/>
      <c r="AEG6" s="47"/>
      <c r="AEH6" s="47"/>
      <c r="AEI6" s="47"/>
      <c r="AEJ6" s="47"/>
      <c r="AEK6" s="47"/>
      <c r="AEL6" s="47"/>
      <c r="AEM6" s="47"/>
      <c r="AEN6" s="47"/>
      <c r="AEO6" s="47"/>
      <c r="AEP6" s="47"/>
      <c r="AEQ6" s="47"/>
      <c r="AER6" s="47"/>
      <c r="AES6" s="47"/>
      <c r="AET6" s="47"/>
      <c r="AEU6" s="47"/>
      <c r="AEV6" s="47"/>
      <c r="AEW6" s="47"/>
      <c r="AEX6" s="47"/>
      <c r="AEY6" s="47"/>
      <c r="AEZ6" s="47"/>
      <c r="AFA6" s="47"/>
      <c r="AFB6" s="47"/>
      <c r="AFC6" s="47"/>
      <c r="AFD6" s="47"/>
      <c r="AFE6" s="47"/>
      <c r="AFF6" s="47"/>
      <c r="AFG6" s="47"/>
      <c r="AFH6" s="47"/>
      <c r="AFI6" s="47"/>
      <c r="AFJ6" s="47"/>
      <c r="AFK6" s="47"/>
      <c r="AFL6" s="47"/>
      <c r="AFM6" s="47"/>
      <c r="AFN6" s="47"/>
      <c r="AFO6" s="47"/>
      <c r="AFP6" s="47"/>
      <c r="AFQ6" s="47"/>
      <c r="AFR6" s="47"/>
      <c r="AFS6" s="47"/>
      <c r="AFT6" s="47"/>
      <c r="AFU6" s="47"/>
      <c r="AFV6" s="47"/>
      <c r="AFW6" s="47"/>
      <c r="AFX6" s="47"/>
      <c r="AFY6" s="47"/>
      <c r="AFZ6" s="47"/>
      <c r="AGA6" s="47"/>
      <c r="AGB6" s="47"/>
      <c r="AGC6" s="47"/>
      <c r="AGD6" s="47"/>
      <c r="AGE6" s="47"/>
      <c r="AGF6" s="47"/>
      <c r="AGG6" s="47"/>
      <c r="AGH6" s="47"/>
      <c r="AGI6" s="47"/>
      <c r="AGJ6" s="47"/>
      <c r="AGK6" s="47"/>
      <c r="AGL6" s="47"/>
      <c r="AGM6" s="47"/>
      <c r="AGN6" s="47"/>
      <c r="AGO6" s="47"/>
      <c r="AGP6" s="47"/>
      <c r="AGQ6" s="47"/>
      <c r="AGR6" s="47"/>
      <c r="AGS6" s="47"/>
      <c r="AGT6" s="47"/>
      <c r="AGU6" s="47"/>
      <c r="AGV6" s="47"/>
      <c r="AGW6" s="47"/>
      <c r="AGX6" s="47"/>
      <c r="AGY6" s="47"/>
      <c r="AGZ6" s="47"/>
      <c r="AHA6" s="47"/>
      <c r="AHB6" s="47"/>
      <c r="AHC6" s="47"/>
      <c r="AHD6" s="47"/>
      <c r="AHE6" s="47"/>
      <c r="AHF6" s="47"/>
      <c r="AHG6" s="47"/>
      <c r="AHH6" s="47"/>
      <c r="AHI6" s="47"/>
      <c r="AHJ6" s="47"/>
      <c r="AHK6" s="47"/>
      <c r="AHL6" s="47"/>
      <c r="AHM6" s="47"/>
      <c r="AHN6" s="47"/>
      <c r="AHO6" s="47"/>
      <c r="AHP6" s="47"/>
      <c r="AHQ6" s="47"/>
      <c r="AHR6" s="47"/>
      <c r="AHS6" s="47"/>
      <c r="AHT6" s="47"/>
      <c r="AHU6" s="47"/>
      <c r="AHV6" s="47"/>
      <c r="AHW6" s="47"/>
      <c r="AHX6" s="47"/>
      <c r="AHY6" s="47"/>
      <c r="AHZ6" s="47"/>
      <c r="AIA6" s="47"/>
      <c r="AIB6" s="47"/>
      <c r="AIC6" s="47"/>
      <c r="AID6" s="47"/>
      <c r="AIE6" s="47"/>
      <c r="AIF6" s="47"/>
      <c r="AIG6" s="47"/>
      <c r="AIH6" s="47"/>
      <c r="AII6" s="47"/>
      <c r="AIJ6" s="47"/>
      <c r="AIK6" s="47"/>
      <c r="AIL6" s="47"/>
      <c r="AIM6" s="47"/>
      <c r="AIN6" s="47"/>
      <c r="AIO6" s="47"/>
      <c r="AIP6" s="47"/>
      <c r="AIQ6" s="47"/>
      <c r="AIR6" s="47"/>
      <c r="AIS6" s="47"/>
      <c r="AIT6" s="47"/>
      <c r="AIU6" s="47"/>
      <c r="AIV6" s="47"/>
      <c r="AIW6" s="47"/>
      <c r="AIX6" s="47"/>
      <c r="AIY6" s="47"/>
      <c r="AIZ6" s="47"/>
      <c r="AJA6" s="47"/>
      <c r="AJB6" s="47"/>
      <c r="AJC6" s="47"/>
      <c r="AJD6" s="47"/>
      <c r="AJE6" s="47"/>
      <c r="AJF6" s="47"/>
      <c r="AJG6" s="47"/>
      <c r="AJH6" s="47"/>
      <c r="AJI6" s="47"/>
      <c r="AJJ6" s="47"/>
      <c r="AJK6" s="47"/>
      <c r="AJL6" s="47"/>
      <c r="AJM6" s="47"/>
      <c r="AJN6" s="47"/>
      <c r="AJO6" s="47"/>
      <c r="AJP6" s="47"/>
      <c r="AJQ6" s="47"/>
      <c r="AJR6" s="47"/>
      <c r="AJS6" s="47"/>
      <c r="AJT6" s="47"/>
      <c r="AJU6" s="47"/>
      <c r="AJV6" s="47"/>
      <c r="AJW6" s="47"/>
      <c r="AJX6" s="47"/>
      <c r="AJY6" s="47"/>
      <c r="AJZ6" s="47"/>
      <c r="AKA6" s="47"/>
      <c r="AKB6" s="47"/>
      <c r="AKC6" s="47"/>
      <c r="AKD6" s="47"/>
      <c r="AKE6" s="47"/>
      <c r="AKF6" s="47"/>
      <c r="AKG6" s="47"/>
      <c r="AKH6" s="47"/>
      <c r="AKI6" s="47"/>
      <c r="AKJ6" s="47"/>
      <c r="AKK6" s="47"/>
      <c r="AKL6" s="47"/>
      <c r="AKM6" s="47"/>
      <c r="AKN6" s="47"/>
      <c r="AKO6" s="47"/>
      <c r="AKP6" s="47"/>
      <c r="AKQ6" s="47"/>
      <c r="AKR6" s="47"/>
      <c r="AKS6" s="47"/>
      <c r="AKT6" s="47"/>
      <c r="AKU6" s="47"/>
      <c r="AKV6" s="47"/>
      <c r="AKW6" s="47"/>
      <c r="AKX6" s="47"/>
      <c r="AKY6" s="47"/>
      <c r="AKZ6" s="47"/>
      <c r="ALA6" s="47"/>
      <c r="ALB6" s="47"/>
      <c r="ALC6" s="47"/>
      <c r="ALD6" s="47"/>
      <c r="ALE6" s="47"/>
      <c r="ALF6" s="47"/>
      <c r="ALG6" s="47"/>
      <c r="ALH6" s="47"/>
      <c r="ALI6" s="47"/>
      <c r="ALJ6" s="47"/>
      <c r="ALK6" s="47"/>
      <c r="ALL6" s="47"/>
      <c r="ALM6" s="47"/>
      <c r="ALN6" s="47"/>
      <c r="ALO6" s="47"/>
      <c r="ALP6" s="47"/>
      <c r="ALQ6" s="47"/>
      <c r="ALR6" s="47"/>
      <c r="ALS6" s="47"/>
      <c r="ALT6" s="47"/>
      <c r="ALU6" s="47"/>
      <c r="ALV6" s="47"/>
      <c r="ALW6" s="47"/>
      <c r="ALX6" s="47"/>
      <c r="ALY6" s="47"/>
      <c r="ALZ6" s="47"/>
      <c r="AMA6" s="47"/>
      <c r="AMB6" s="47"/>
      <c r="AMC6" s="47"/>
      <c r="AMD6" s="47"/>
      <c r="AME6" s="47"/>
      <c r="AMF6" s="47"/>
      <c r="AMG6" s="47"/>
      <c r="AMH6" s="47"/>
      <c r="AMI6" s="47"/>
      <c r="AMJ6" s="47"/>
    </row>
    <row r="7" spans="1:1024" ht="59.25" customHeight="1">
      <c r="A7" s="48">
        <v>4</v>
      </c>
      <c r="B7" s="2" t="s">
        <v>150</v>
      </c>
      <c r="C7" s="3" t="s">
        <v>154</v>
      </c>
      <c r="D7" s="3" t="s">
        <v>151</v>
      </c>
      <c r="E7" s="4" t="s">
        <v>161</v>
      </c>
      <c r="F7" s="4">
        <v>2</v>
      </c>
      <c r="G7" s="5" t="s">
        <v>153</v>
      </c>
      <c r="H7" s="3" t="s">
        <v>153</v>
      </c>
      <c r="I7" s="6" t="s">
        <v>116</v>
      </c>
      <c r="J7" s="6">
        <v>616488</v>
      </c>
      <c r="K7" s="6">
        <f>+J7*0.21</f>
        <v>129462.48</v>
      </c>
      <c r="L7" s="6">
        <f t="shared" si="0"/>
        <v>745950.48</v>
      </c>
      <c r="M7" s="6">
        <v>1232976</v>
      </c>
      <c r="N7" s="122" t="s">
        <v>48</v>
      </c>
      <c r="O7" s="3">
        <v>1</v>
      </c>
      <c r="P7" s="3">
        <v>0</v>
      </c>
      <c r="Q7" s="123">
        <f t="shared" si="1"/>
        <v>0</v>
      </c>
      <c r="R7" s="8" t="s">
        <v>155</v>
      </c>
      <c r="S7" s="6" t="s">
        <v>156</v>
      </c>
      <c r="T7" s="6">
        <v>600000</v>
      </c>
      <c r="U7" s="6">
        <f t="shared" si="2"/>
        <v>126000</v>
      </c>
      <c r="V7" s="6">
        <f t="shared" si="3"/>
        <v>726000</v>
      </c>
      <c r="W7" s="9">
        <f t="shared" si="4"/>
        <v>2.6745046132284789E-2</v>
      </c>
      <c r="X7" s="44">
        <v>44706</v>
      </c>
      <c r="Y7" s="124">
        <v>44713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</row>
    <row r="8" spans="1:1024" ht="59.25" customHeight="1">
      <c r="A8" s="48">
        <v>5</v>
      </c>
      <c r="B8" s="2" t="s">
        <v>157</v>
      </c>
      <c r="C8" s="3" t="s">
        <v>9</v>
      </c>
      <c r="D8" s="3" t="s">
        <v>163</v>
      </c>
      <c r="E8" s="4" t="s">
        <v>162</v>
      </c>
      <c r="F8" s="4">
        <v>2</v>
      </c>
      <c r="G8" s="5" t="s">
        <v>50</v>
      </c>
      <c r="H8" s="3" t="s">
        <v>50</v>
      </c>
      <c r="I8" s="6" t="s">
        <v>116</v>
      </c>
      <c r="J8" s="6">
        <v>67519.72</v>
      </c>
      <c r="K8" s="6">
        <f>+J8*0.21</f>
        <v>14179.1412</v>
      </c>
      <c r="L8" s="6">
        <f t="shared" si="0"/>
        <v>81698.861199999999</v>
      </c>
      <c r="M8" s="6">
        <v>108373.8</v>
      </c>
      <c r="N8" s="122" t="s">
        <v>48</v>
      </c>
      <c r="O8" s="3">
        <v>1</v>
      </c>
      <c r="P8" s="3">
        <v>0</v>
      </c>
      <c r="Q8" s="123">
        <f t="shared" si="1"/>
        <v>0</v>
      </c>
      <c r="R8" s="8" t="s">
        <v>159</v>
      </c>
      <c r="S8" s="6" t="s">
        <v>160</v>
      </c>
      <c r="T8" s="6">
        <v>55010</v>
      </c>
      <c r="U8" s="6">
        <f t="shared" si="2"/>
        <v>11552.1</v>
      </c>
      <c r="V8" s="6">
        <f t="shared" si="3"/>
        <v>66562.100000000006</v>
      </c>
      <c r="W8" s="9">
        <f t="shared" si="4"/>
        <v>0.18527505742026174</v>
      </c>
      <c r="X8" s="44">
        <v>44719</v>
      </c>
      <c r="Y8" s="124">
        <v>44725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</row>
    <row r="9" spans="1:1024" ht="68.25" customHeight="1">
      <c r="A9" s="48">
        <v>6</v>
      </c>
      <c r="B9" s="2" t="s">
        <v>207</v>
      </c>
      <c r="C9" s="3" t="s">
        <v>9</v>
      </c>
      <c r="D9" s="3" t="s">
        <v>10</v>
      </c>
      <c r="E9" s="4" t="s">
        <v>213</v>
      </c>
      <c r="F9" s="4">
        <v>2</v>
      </c>
      <c r="G9" s="5" t="s">
        <v>209</v>
      </c>
      <c r="H9" s="3" t="s">
        <v>50</v>
      </c>
      <c r="I9" s="6" t="s">
        <v>116</v>
      </c>
      <c r="J9" s="6">
        <v>16528.93</v>
      </c>
      <c r="K9" s="6">
        <v>3471.07</v>
      </c>
      <c r="L9" s="6">
        <f t="shared" ref="L9" si="5">J9+K9</f>
        <v>20000</v>
      </c>
      <c r="M9" s="6">
        <v>24793.39</v>
      </c>
      <c r="N9" s="122" t="s">
        <v>48</v>
      </c>
      <c r="O9" s="3">
        <v>4</v>
      </c>
      <c r="P9" s="3">
        <v>0</v>
      </c>
      <c r="Q9" s="123">
        <f t="shared" ref="Q9" si="6">(P9/O9)</f>
        <v>0</v>
      </c>
      <c r="R9" s="8" t="s">
        <v>210</v>
      </c>
      <c r="S9" s="6" t="s">
        <v>211</v>
      </c>
      <c r="T9" s="6">
        <v>9900</v>
      </c>
      <c r="U9" s="6">
        <f t="shared" ref="U9" si="7">T9*0.21</f>
        <v>2079</v>
      </c>
      <c r="V9" s="6">
        <f t="shared" ref="V9" si="8">T9+U9</f>
        <v>11979</v>
      </c>
      <c r="W9" s="9">
        <f t="shared" ref="W9" si="9">1-V9/L9</f>
        <v>0.40105000000000002</v>
      </c>
      <c r="X9" s="44">
        <v>44897</v>
      </c>
      <c r="Y9" s="124" t="s">
        <v>241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</row>
    <row r="10" spans="1:1024" ht="102" customHeight="1">
      <c r="A10" s="48">
        <v>7</v>
      </c>
      <c r="B10" s="2" t="s">
        <v>217</v>
      </c>
      <c r="C10" s="3" t="s">
        <v>218</v>
      </c>
      <c r="D10" s="3" t="s">
        <v>4</v>
      </c>
      <c r="E10" s="4" t="s">
        <v>223</v>
      </c>
      <c r="F10" s="4">
        <v>6</v>
      </c>
      <c r="G10" s="5" t="s">
        <v>219</v>
      </c>
      <c r="H10" s="3" t="s">
        <v>47</v>
      </c>
      <c r="I10" s="6" t="s">
        <v>220</v>
      </c>
      <c r="J10" s="6">
        <v>6050</v>
      </c>
      <c r="K10" s="6">
        <v>1270.5</v>
      </c>
      <c r="L10" s="6">
        <f t="shared" ref="L10" si="10">J10+K10</f>
        <v>7320.5</v>
      </c>
      <c r="M10" s="6">
        <v>6050</v>
      </c>
      <c r="N10" s="122" t="s">
        <v>48</v>
      </c>
      <c r="O10" s="3">
        <v>4</v>
      </c>
      <c r="P10" s="3">
        <v>1</v>
      </c>
      <c r="Q10" s="123">
        <f t="shared" ref="Q10" si="11">(P10/O10)</f>
        <v>0.25</v>
      </c>
      <c r="R10" s="8" t="s">
        <v>221</v>
      </c>
      <c r="S10" s="6" t="s">
        <v>222</v>
      </c>
      <c r="T10" s="6">
        <v>5736</v>
      </c>
      <c r="U10" s="6">
        <f t="shared" ref="U10" si="12">T10*0.21</f>
        <v>1204.56</v>
      </c>
      <c r="V10" s="6">
        <f t="shared" ref="V10" si="13">T10+U10</f>
        <v>6940.5599999999995</v>
      </c>
      <c r="W10" s="9">
        <f t="shared" ref="W10" si="14">1-V10/L10</f>
        <v>5.1900826446281023E-2</v>
      </c>
      <c r="X10" s="44">
        <v>44907</v>
      </c>
      <c r="Y10" s="124" t="s">
        <v>244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</row>
    <row r="11" spans="1:1024" ht="102" customHeight="1">
      <c r="A11" s="48">
        <v>8</v>
      </c>
      <c r="B11" s="2" t="s">
        <v>224</v>
      </c>
      <c r="C11" s="3" t="s">
        <v>3</v>
      </c>
      <c r="D11" s="3" t="s">
        <v>4</v>
      </c>
      <c r="E11" s="4" t="s">
        <v>229</v>
      </c>
      <c r="F11" s="148" t="s">
        <v>228</v>
      </c>
      <c r="G11" s="5" t="s">
        <v>219</v>
      </c>
      <c r="H11" s="3" t="s">
        <v>47</v>
      </c>
      <c r="I11" s="6" t="s">
        <v>6</v>
      </c>
      <c r="J11" s="6">
        <v>3362.53</v>
      </c>
      <c r="K11" s="6">
        <v>706.13</v>
      </c>
      <c r="L11" s="6">
        <f t="shared" ref="L11:L13" si="15">J11+K11</f>
        <v>4068.6600000000003</v>
      </c>
      <c r="M11" s="6">
        <v>3362.53</v>
      </c>
      <c r="N11" s="122" t="s">
        <v>48</v>
      </c>
      <c r="O11" s="3">
        <v>1</v>
      </c>
      <c r="P11" s="3">
        <v>0</v>
      </c>
      <c r="Q11" s="123">
        <f t="shared" ref="Q11:Q12" si="16">(P11/O11)</f>
        <v>0</v>
      </c>
      <c r="R11" s="8" t="s">
        <v>227</v>
      </c>
      <c r="S11" s="6" t="s">
        <v>226</v>
      </c>
      <c r="T11" s="6">
        <v>3362.53</v>
      </c>
      <c r="U11" s="6">
        <f t="shared" ref="U11:U12" si="17">T11*0.21</f>
        <v>706.13130000000001</v>
      </c>
      <c r="V11" s="6">
        <f t="shared" ref="V11:V12" si="18">T11+U11</f>
        <v>4068.6613000000002</v>
      </c>
      <c r="W11" s="9">
        <f t="shared" ref="W11:W12" si="19">1-V11/L11</f>
        <v>-3.195155160451435E-7</v>
      </c>
      <c r="X11" s="44">
        <v>44908</v>
      </c>
      <c r="Y11" s="124" t="s">
        <v>244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</row>
    <row r="12" spans="1:1024" ht="102" customHeight="1">
      <c r="A12" s="48">
        <v>9</v>
      </c>
      <c r="B12" s="2" t="s">
        <v>234</v>
      </c>
      <c r="C12" s="3" t="s">
        <v>9</v>
      </c>
      <c r="D12" s="3" t="s">
        <v>163</v>
      </c>
      <c r="E12" s="4" t="s">
        <v>239</v>
      </c>
      <c r="F12" s="148" t="s">
        <v>228</v>
      </c>
      <c r="G12" s="5">
        <v>4</v>
      </c>
      <c r="H12" s="3" t="s">
        <v>47</v>
      </c>
      <c r="I12" s="6" t="s">
        <v>6</v>
      </c>
      <c r="J12" s="6">
        <v>7700</v>
      </c>
      <c r="K12" s="6">
        <v>1617</v>
      </c>
      <c r="L12" s="6">
        <f t="shared" si="15"/>
        <v>9317</v>
      </c>
      <c r="M12" s="6">
        <v>7700</v>
      </c>
      <c r="N12" s="122" t="s">
        <v>48</v>
      </c>
      <c r="O12" s="3">
        <v>4</v>
      </c>
      <c r="P12" s="3">
        <v>0</v>
      </c>
      <c r="Q12" s="123">
        <f t="shared" si="16"/>
        <v>0</v>
      </c>
      <c r="R12" s="8" t="s">
        <v>237</v>
      </c>
      <c r="S12" s="149" t="s">
        <v>236</v>
      </c>
      <c r="T12" s="6">
        <v>4500</v>
      </c>
      <c r="U12" s="6">
        <f t="shared" si="17"/>
        <v>945</v>
      </c>
      <c r="V12" s="6">
        <f t="shared" si="18"/>
        <v>5445</v>
      </c>
      <c r="W12" s="9">
        <f t="shared" si="19"/>
        <v>0.41558441558441561</v>
      </c>
      <c r="X12" s="44">
        <v>44914</v>
      </c>
      <c r="Y12" s="124" t="s">
        <v>240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</row>
    <row r="13" spans="1:1024" ht="102" customHeight="1">
      <c r="A13" s="48">
        <v>9</v>
      </c>
      <c r="B13" s="2" t="s">
        <v>232</v>
      </c>
      <c r="C13" s="3" t="s">
        <v>218</v>
      </c>
      <c r="D13" s="3" t="s">
        <v>4</v>
      </c>
      <c r="E13" s="4" t="s">
        <v>233</v>
      </c>
      <c r="F13" s="5">
        <v>6</v>
      </c>
      <c r="G13" s="5" t="s">
        <v>219</v>
      </c>
      <c r="H13" s="3" t="s">
        <v>47</v>
      </c>
      <c r="I13" s="6" t="s">
        <v>231</v>
      </c>
      <c r="J13" s="6">
        <v>80</v>
      </c>
      <c r="K13" s="6">
        <v>16.8</v>
      </c>
      <c r="L13" s="6">
        <f t="shared" si="15"/>
        <v>96.8</v>
      </c>
      <c r="M13" s="6">
        <v>80</v>
      </c>
      <c r="N13" s="122" t="s">
        <v>48</v>
      </c>
      <c r="O13" s="3">
        <v>0</v>
      </c>
      <c r="P13" s="3">
        <v>0</v>
      </c>
      <c r="Q13" s="123"/>
      <c r="R13" s="8"/>
      <c r="S13" s="6"/>
      <c r="T13" s="6"/>
      <c r="U13" s="6"/>
      <c r="V13" s="6"/>
      <c r="W13" s="9"/>
      <c r="X13" s="44">
        <v>44917</v>
      </c>
      <c r="Y13" s="124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</row>
    <row r="14" spans="1:1024" ht="21.75" customHeight="1">
      <c r="A14" s="118"/>
      <c r="B14" s="12"/>
      <c r="C14" s="12"/>
      <c r="D14" s="12"/>
      <c r="E14" s="13" t="s">
        <v>97</v>
      </c>
      <c r="F14" s="14"/>
      <c r="G14" s="14"/>
      <c r="H14" s="14"/>
      <c r="I14" s="12"/>
      <c r="J14" s="49">
        <f>SUM(J4:J13)</f>
        <v>811258.53</v>
      </c>
      <c r="K14" s="49">
        <f>SUM(K4:K13)</f>
        <v>170364.28470000002</v>
      </c>
      <c r="L14" s="49">
        <f>SUM(L4:L13)</f>
        <v>981622.8147000001</v>
      </c>
      <c r="M14" s="49">
        <f>SUM(M4:M13)</f>
        <v>1526291.46</v>
      </c>
      <c r="N14" s="16"/>
      <c r="O14" s="50"/>
      <c r="P14" s="50"/>
      <c r="Q14" s="17"/>
      <c r="R14" s="17"/>
      <c r="S14" s="17"/>
      <c r="T14" s="15">
        <f>SUM(T4:T13)</f>
        <v>759333.60000000009</v>
      </c>
      <c r="U14" s="15">
        <f>SUM(U4:U13)</f>
        <v>159460.05600000001</v>
      </c>
      <c r="V14" s="15">
        <f>SUM(V4:V13)</f>
        <v>918793.65600000008</v>
      </c>
      <c r="W14" s="93">
        <f>1-V14/L14</f>
        <v>6.4005397754739013E-2</v>
      </c>
      <c r="X14" s="51"/>
      <c r="Y14" s="52"/>
      <c r="Z14" s="147"/>
      <c r="AA14" s="147"/>
      <c r="AB14" s="147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  <c r="IW14" s="18"/>
      <c r="IX14" s="18"/>
      <c r="IY14" s="18"/>
      <c r="IZ14" s="18"/>
      <c r="JA14" s="18"/>
      <c r="JB14" s="18"/>
      <c r="JC14" s="18"/>
      <c r="JD14" s="18"/>
      <c r="JE14" s="18"/>
      <c r="JF14" s="18"/>
      <c r="JG14" s="18"/>
      <c r="JH14" s="18"/>
      <c r="JI14" s="18"/>
      <c r="JJ14" s="18"/>
      <c r="JK14" s="18"/>
      <c r="JL14" s="18"/>
      <c r="JM14" s="18"/>
      <c r="JN14" s="18"/>
      <c r="JO14" s="18"/>
      <c r="JP14" s="18"/>
      <c r="JQ14" s="18"/>
      <c r="JR14" s="18"/>
      <c r="JS14" s="18"/>
      <c r="JT14" s="18"/>
      <c r="JU14" s="18"/>
      <c r="JV14" s="18"/>
      <c r="JW14" s="18"/>
      <c r="JX14" s="18"/>
      <c r="JY14" s="18"/>
      <c r="JZ14" s="18"/>
      <c r="KA14" s="18"/>
      <c r="KB14" s="18"/>
      <c r="KC14" s="18"/>
      <c r="KD14" s="18"/>
      <c r="KE14" s="18"/>
      <c r="KF14" s="18"/>
      <c r="KG14" s="18"/>
      <c r="KH14" s="18"/>
      <c r="KI14" s="18"/>
      <c r="KJ14" s="18"/>
      <c r="KK14" s="18"/>
      <c r="KL14" s="18"/>
      <c r="KM14" s="18"/>
      <c r="KN14" s="18"/>
      <c r="KO14" s="18"/>
      <c r="KP14" s="18"/>
      <c r="KQ14" s="18"/>
      <c r="KR14" s="18"/>
      <c r="KS14" s="18"/>
      <c r="KT14" s="18"/>
      <c r="KU14" s="18"/>
      <c r="KV14" s="18"/>
      <c r="KW14" s="18"/>
      <c r="KX14" s="18"/>
      <c r="KY14" s="18"/>
      <c r="KZ14" s="18"/>
      <c r="LA14" s="18"/>
      <c r="LB14" s="18"/>
      <c r="LC14" s="18"/>
      <c r="LD14" s="18"/>
      <c r="LE14" s="18"/>
      <c r="LF14" s="18"/>
      <c r="LG14" s="18"/>
      <c r="LH14" s="18"/>
      <c r="LI14" s="18"/>
      <c r="LJ14" s="18"/>
      <c r="LK14" s="18"/>
      <c r="LL14" s="18"/>
      <c r="LM14" s="18"/>
      <c r="LN14" s="18"/>
      <c r="LO14" s="18"/>
      <c r="LP14" s="18"/>
      <c r="LQ14" s="18"/>
      <c r="LR14" s="18"/>
      <c r="LS14" s="18"/>
      <c r="LT14" s="18"/>
      <c r="LU14" s="18"/>
      <c r="LV14" s="18"/>
      <c r="LW14" s="18"/>
      <c r="LX14" s="18"/>
      <c r="LY14" s="18"/>
      <c r="LZ14" s="18"/>
      <c r="MA14" s="18"/>
      <c r="MB14" s="18"/>
      <c r="MC14" s="18"/>
      <c r="MD14" s="18"/>
      <c r="ME14" s="18"/>
      <c r="MF14" s="18"/>
      <c r="MG14" s="18"/>
      <c r="MH14" s="18"/>
      <c r="MI14" s="18"/>
      <c r="MJ14" s="18"/>
      <c r="MK14" s="18"/>
      <c r="ML14" s="18"/>
      <c r="MM14" s="18"/>
      <c r="MN14" s="18"/>
      <c r="MO14" s="18"/>
      <c r="MP14" s="18"/>
      <c r="MQ14" s="18"/>
      <c r="MR14" s="18"/>
      <c r="MS14" s="18"/>
      <c r="MT14" s="18"/>
      <c r="MU14" s="18"/>
      <c r="MV14" s="18"/>
      <c r="MW14" s="18"/>
      <c r="MX14" s="18"/>
      <c r="MY14" s="18"/>
      <c r="MZ14" s="18"/>
      <c r="NA14" s="18"/>
      <c r="NB14" s="18"/>
      <c r="NC14" s="18"/>
      <c r="ND14" s="18"/>
      <c r="NE14" s="18"/>
      <c r="NF14" s="18"/>
      <c r="NG14" s="18"/>
      <c r="NH14" s="18"/>
      <c r="NI14" s="18"/>
      <c r="NJ14" s="18"/>
      <c r="NK14" s="18"/>
      <c r="NL14" s="18"/>
      <c r="NM14" s="18"/>
      <c r="NN14" s="18"/>
      <c r="NO14" s="18"/>
      <c r="NP14" s="18"/>
      <c r="NQ14" s="18"/>
      <c r="NR14" s="18"/>
      <c r="NS14" s="18"/>
      <c r="NT14" s="18"/>
      <c r="NU14" s="18"/>
      <c r="NV14" s="18"/>
      <c r="NW14" s="18"/>
      <c r="NX14" s="18"/>
      <c r="NY14" s="18"/>
      <c r="NZ14" s="18"/>
      <c r="OA14" s="18"/>
      <c r="OB14" s="18"/>
      <c r="OC14" s="18"/>
      <c r="OD14" s="18"/>
      <c r="OE14" s="18"/>
      <c r="OF14" s="18"/>
      <c r="OG14" s="18"/>
      <c r="OH14" s="18"/>
      <c r="OI14" s="18"/>
      <c r="OJ14" s="18"/>
      <c r="OK14" s="18"/>
      <c r="OL14" s="18"/>
      <c r="OM14" s="18"/>
      <c r="ON14" s="18"/>
      <c r="OO14" s="18"/>
      <c r="OP14" s="18"/>
      <c r="OQ14" s="18"/>
      <c r="OR14" s="18"/>
      <c r="OS14" s="18"/>
      <c r="OT14" s="18"/>
      <c r="OU14" s="18"/>
      <c r="OV14" s="18"/>
      <c r="OW14" s="18"/>
      <c r="OX14" s="18"/>
      <c r="OY14" s="18"/>
      <c r="OZ14" s="18"/>
      <c r="PA14" s="18"/>
      <c r="PB14" s="18"/>
      <c r="PC14" s="18"/>
      <c r="PD14" s="18"/>
      <c r="PE14" s="18"/>
      <c r="PF14" s="18"/>
      <c r="PG14" s="18"/>
      <c r="PH14" s="18"/>
      <c r="PI14" s="18"/>
      <c r="PJ14" s="18"/>
      <c r="PK14" s="18"/>
      <c r="PL14" s="18"/>
      <c r="PM14" s="18"/>
      <c r="PN14" s="18"/>
      <c r="PO14" s="18"/>
      <c r="PP14" s="18"/>
      <c r="PQ14" s="18"/>
      <c r="PR14" s="18"/>
      <c r="PS14" s="18"/>
      <c r="PT14" s="18"/>
      <c r="PU14" s="18"/>
      <c r="PV14" s="18"/>
      <c r="PW14" s="18"/>
      <c r="PX14" s="18"/>
      <c r="PY14" s="18"/>
      <c r="PZ14" s="18"/>
      <c r="QA14" s="18"/>
      <c r="QB14" s="18"/>
      <c r="QC14" s="18"/>
      <c r="QD14" s="18"/>
      <c r="QE14" s="18"/>
      <c r="QF14" s="18"/>
      <c r="QG14" s="18"/>
      <c r="QH14" s="18"/>
      <c r="QI14" s="18"/>
      <c r="QJ14" s="18"/>
      <c r="QK14" s="18"/>
      <c r="QL14" s="18"/>
      <c r="QM14" s="18"/>
      <c r="QN14" s="18"/>
      <c r="QO14" s="18"/>
      <c r="QP14" s="18"/>
      <c r="QQ14" s="18"/>
      <c r="QR14" s="18"/>
      <c r="QS14" s="18"/>
      <c r="QT14" s="18"/>
      <c r="QU14" s="18"/>
      <c r="QV14" s="18"/>
      <c r="QW14" s="18"/>
      <c r="QX14" s="18"/>
      <c r="QY14" s="18"/>
      <c r="QZ14" s="18"/>
      <c r="RA14" s="18"/>
      <c r="RB14" s="18"/>
      <c r="RC14" s="18"/>
      <c r="RD14" s="18"/>
      <c r="RE14" s="18"/>
      <c r="RF14" s="18"/>
      <c r="RG14" s="18"/>
      <c r="RH14" s="18"/>
      <c r="RI14" s="18"/>
      <c r="RJ14" s="18"/>
      <c r="RK14" s="18"/>
      <c r="RL14" s="18"/>
      <c r="RM14" s="18"/>
      <c r="RN14" s="18"/>
      <c r="RO14" s="18"/>
      <c r="RP14" s="18"/>
      <c r="RQ14" s="18"/>
      <c r="RR14" s="18"/>
      <c r="RS14" s="18"/>
      <c r="RT14" s="18"/>
      <c r="RU14" s="18"/>
      <c r="RV14" s="18"/>
      <c r="RW14" s="18"/>
      <c r="RX14" s="18"/>
      <c r="RY14" s="18"/>
      <c r="RZ14" s="18"/>
      <c r="SA14" s="18"/>
      <c r="SB14" s="18"/>
      <c r="SC14" s="18"/>
      <c r="SD14" s="18"/>
      <c r="SE14" s="18"/>
      <c r="SF14" s="18"/>
      <c r="SG14" s="18"/>
      <c r="SH14" s="18"/>
      <c r="SI14" s="18"/>
      <c r="SJ14" s="18"/>
      <c r="SK14" s="18"/>
      <c r="SL14" s="18"/>
      <c r="SM14" s="18"/>
      <c r="SN14" s="18"/>
      <c r="SO14" s="18"/>
      <c r="SP14" s="18"/>
      <c r="SQ14" s="18"/>
      <c r="SR14" s="18"/>
      <c r="SS14" s="18"/>
      <c r="ST14" s="18"/>
      <c r="SU14" s="18"/>
      <c r="SV14" s="18"/>
      <c r="SW14" s="18"/>
      <c r="SX14" s="18"/>
      <c r="SY14" s="18"/>
      <c r="SZ14" s="18"/>
      <c r="TA14" s="18"/>
      <c r="TB14" s="18"/>
      <c r="TC14" s="18"/>
      <c r="TD14" s="18"/>
      <c r="TE14" s="18"/>
      <c r="TF14" s="18"/>
      <c r="TG14" s="18"/>
      <c r="TH14" s="18"/>
      <c r="TI14" s="18"/>
      <c r="TJ14" s="18"/>
      <c r="TK14" s="18"/>
      <c r="TL14" s="18"/>
      <c r="TM14" s="18"/>
      <c r="TN14" s="18"/>
      <c r="TO14" s="18"/>
      <c r="TP14" s="18"/>
      <c r="TQ14" s="18"/>
      <c r="TR14" s="18"/>
      <c r="TS14" s="18"/>
      <c r="TT14" s="18"/>
      <c r="TU14" s="18"/>
      <c r="TV14" s="18"/>
      <c r="TW14" s="18"/>
      <c r="TX14" s="18"/>
      <c r="TY14" s="18"/>
      <c r="TZ14" s="18"/>
      <c r="UA14" s="18"/>
      <c r="UB14" s="18"/>
      <c r="UC14" s="18"/>
      <c r="UD14" s="18"/>
      <c r="UE14" s="18"/>
      <c r="UF14" s="18"/>
      <c r="UG14" s="18"/>
      <c r="UH14" s="18"/>
      <c r="UI14" s="18"/>
      <c r="UJ14" s="18"/>
      <c r="UK14" s="18"/>
      <c r="UL14" s="18"/>
      <c r="UM14" s="18"/>
      <c r="UN14" s="18"/>
      <c r="UO14" s="18"/>
      <c r="UP14" s="18"/>
      <c r="UQ14" s="18"/>
      <c r="UR14" s="18"/>
      <c r="US14" s="18"/>
      <c r="UT14" s="18"/>
      <c r="UU14" s="18"/>
      <c r="UV14" s="18"/>
      <c r="UW14" s="18"/>
      <c r="UX14" s="18"/>
      <c r="UY14" s="18"/>
      <c r="UZ14" s="18"/>
      <c r="VA14" s="18"/>
      <c r="VB14" s="18"/>
      <c r="VC14" s="18"/>
      <c r="VD14" s="18"/>
      <c r="VE14" s="18"/>
      <c r="VF14" s="18"/>
      <c r="VG14" s="18"/>
      <c r="VH14" s="18"/>
      <c r="VI14" s="18"/>
      <c r="VJ14" s="18"/>
      <c r="VK14" s="18"/>
      <c r="VL14" s="18"/>
      <c r="VM14" s="18"/>
      <c r="VN14" s="18"/>
      <c r="VO14" s="18"/>
      <c r="VP14" s="18"/>
      <c r="VQ14" s="18"/>
      <c r="VR14" s="18"/>
      <c r="VS14" s="18"/>
      <c r="VT14" s="18"/>
      <c r="VU14" s="18"/>
      <c r="VV14" s="18"/>
      <c r="VW14" s="18"/>
      <c r="VX14" s="18"/>
      <c r="VY14" s="18"/>
      <c r="VZ14" s="18"/>
      <c r="WA14" s="18"/>
      <c r="WB14" s="18"/>
      <c r="WC14" s="18"/>
      <c r="WD14" s="18"/>
      <c r="WE14" s="18"/>
      <c r="WF14" s="18"/>
      <c r="WG14" s="18"/>
      <c r="WH14" s="18"/>
      <c r="WI14" s="18"/>
      <c r="WJ14" s="18"/>
      <c r="WK14" s="18"/>
      <c r="WL14" s="18"/>
      <c r="WM14" s="18"/>
      <c r="WN14" s="18"/>
      <c r="WO14" s="18"/>
      <c r="WP14" s="18"/>
      <c r="WQ14" s="18"/>
      <c r="WR14" s="18"/>
      <c r="WS14" s="18"/>
      <c r="WT14" s="18"/>
      <c r="WU14" s="18"/>
      <c r="WV14" s="18"/>
      <c r="WW14" s="18"/>
      <c r="WX14" s="18"/>
      <c r="WY14" s="18"/>
      <c r="WZ14" s="18"/>
      <c r="XA14" s="18"/>
      <c r="XB14" s="18"/>
      <c r="XC14" s="18"/>
      <c r="XD14" s="18"/>
      <c r="XE14" s="18"/>
      <c r="XF14" s="18"/>
      <c r="XG14" s="18"/>
      <c r="XH14" s="18"/>
      <c r="XI14" s="18"/>
      <c r="XJ14" s="18"/>
      <c r="XK14" s="18"/>
      <c r="XL14" s="18"/>
      <c r="XM14" s="18"/>
      <c r="XN14" s="18"/>
      <c r="XO14" s="18"/>
      <c r="XP14" s="18"/>
      <c r="XQ14" s="18"/>
      <c r="XR14" s="18"/>
      <c r="XS14" s="18"/>
      <c r="XT14" s="18"/>
      <c r="XU14" s="18"/>
      <c r="XV14" s="18"/>
      <c r="XW14" s="18"/>
      <c r="XX14" s="18"/>
      <c r="XY14" s="18"/>
      <c r="XZ14" s="18"/>
      <c r="YA14" s="18"/>
      <c r="YB14" s="18"/>
      <c r="YC14" s="18"/>
      <c r="YD14" s="18"/>
      <c r="YE14" s="18"/>
      <c r="YF14" s="18"/>
      <c r="YG14" s="18"/>
      <c r="YH14" s="18"/>
      <c r="YI14" s="18"/>
      <c r="YJ14" s="18"/>
      <c r="YK14" s="18"/>
      <c r="YL14" s="18"/>
      <c r="YM14" s="18"/>
      <c r="YN14" s="18"/>
      <c r="YO14" s="18"/>
      <c r="YP14" s="18"/>
      <c r="YQ14" s="18"/>
      <c r="YR14" s="18"/>
      <c r="YS14" s="18"/>
      <c r="YT14" s="18"/>
      <c r="YU14" s="18"/>
      <c r="YV14" s="18"/>
      <c r="YW14" s="18"/>
      <c r="YX14" s="18"/>
      <c r="YY14" s="18"/>
      <c r="YZ14" s="18"/>
      <c r="ZA14" s="18"/>
      <c r="ZB14" s="18"/>
      <c r="ZC14" s="18"/>
      <c r="ZD14" s="18"/>
      <c r="ZE14" s="18"/>
      <c r="ZF14" s="18"/>
      <c r="ZG14" s="18"/>
      <c r="ZH14" s="18"/>
      <c r="ZI14" s="18"/>
      <c r="ZJ14" s="18"/>
      <c r="ZK14" s="18"/>
      <c r="ZL14" s="18"/>
      <c r="ZM14" s="18"/>
      <c r="ZN14" s="18"/>
      <c r="ZO14" s="18"/>
      <c r="ZP14" s="18"/>
      <c r="ZQ14" s="18"/>
      <c r="ZR14" s="18"/>
      <c r="ZS14" s="18"/>
      <c r="ZT14" s="18"/>
      <c r="ZU14" s="18"/>
      <c r="ZV14" s="18"/>
      <c r="ZW14" s="18"/>
      <c r="ZX14" s="18"/>
      <c r="ZY14" s="18"/>
      <c r="ZZ14" s="18"/>
      <c r="AAA14" s="18"/>
      <c r="AAB14" s="18"/>
      <c r="AAC14" s="18"/>
      <c r="AAD14" s="18"/>
      <c r="AAE14" s="18"/>
      <c r="AAF14" s="18"/>
      <c r="AAG14" s="18"/>
      <c r="AAH14" s="18"/>
      <c r="AAI14" s="18"/>
      <c r="AAJ14" s="18"/>
      <c r="AAK14" s="18"/>
      <c r="AAL14" s="18"/>
      <c r="AAM14" s="18"/>
      <c r="AAN14" s="18"/>
      <c r="AAO14" s="18"/>
      <c r="AAP14" s="18"/>
      <c r="AAQ14" s="18"/>
      <c r="AAR14" s="18"/>
      <c r="AAS14" s="18"/>
      <c r="AAT14" s="18"/>
      <c r="AAU14" s="18"/>
      <c r="AAV14" s="18"/>
      <c r="AAW14" s="18"/>
      <c r="AAX14" s="18"/>
      <c r="AAY14" s="18"/>
      <c r="AAZ14" s="18"/>
      <c r="ABA14" s="18"/>
      <c r="ABB14" s="18"/>
      <c r="ABC14" s="18"/>
      <c r="ABD14" s="18"/>
      <c r="ABE14" s="18"/>
      <c r="ABF14" s="18"/>
      <c r="ABG14" s="18"/>
      <c r="ABH14" s="18"/>
      <c r="ABI14" s="18"/>
      <c r="ABJ14" s="18"/>
      <c r="ABK14" s="18"/>
      <c r="ABL14" s="18"/>
      <c r="ABM14" s="18"/>
      <c r="ABN14" s="18"/>
      <c r="ABO14" s="18"/>
      <c r="ABP14" s="18"/>
      <c r="ABQ14" s="18"/>
      <c r="ABR14" s="18"/>
      <c r="ABS14" s="18"/>
      <c r="ABT14" s="18"/>
      <c r="ABU14" s="18"/>
      <c r="ABV14" s="18"/>
      <c r="ABW14" s="18"/>
      <c r="ABX14" s="18"/>
      <c r="ABY14" s="18"/>
      <c r="ABZ14" s="18"/>
      <c r="ACA14" s="18"/>
      <c r="ACB14" s="18"/>
      <c r="ACC14" s="18"/>
      <c r="ACD14" s="18"/>
      <c r="ACE14" s="18"/>
      <c r="ACF14" s="18"/>
      <c r="ACG14" s="18"/>
      <c r="ACH14" s="18"/>
      <c r="ACI14" s="18"/>
      <c r="ACJ14" s="18"/>
      <c r="ACK14" s="18"/>
      <c r="ACL14" s="18"/>
      <c r="ACM14" s="18"/>
      <c r="ACN14" s="18"/>
      <c r="ACO14" s="18"/>
      <c r="ACP14" s="18"/>
      <c r="ACQ14" s="18"/>
      <c r="ACR14" s="18"/>
      <c r="ACS14" s="18"/>
      <c r="ACT14" s="18"/>
      <c r="ACU14" s="18"/>
      <c r="ACV14" s="18"/>
      <c r="ACW14" s="18"/>
      <c r="ACX14" s="18"/>
      <c r="ACY14" s="18"/>
      <c r="ACZ14" s="18"/>
      <c r="ADA14" s="18"/>
      <c r="ADB14" s="18"/>
      <c r="ADC14" s="18"/>
      <c r="ADD14" s="18"/>
      <c r="ADE14" s="18"/>
      <c r="ADF14" s="18"/>
      <c r="ADG14" s="18"/>
      <c r="ADH14" s="18"/>
      <c r="ADI14" s="18"/>
      <c r="ADJ14" s="18"/>
      <c r="ADK14" s="18"/>
      <c r="ADL14" s="18"/>
      <c r="ADM14" s="18"/>
      <c r="ADN14" s="18"/>
      <c r="ADO14" s="18"/>
      <c r="ADP14" s="18"/>
      <c r="ADQ14" s="18"/>
      <c r="ADR14" s="18"/>
      <c r="ADS14" s="18"/>
      <c r="ADT14" s="18"/>
      <c r="ADU14" s="18"/>
      <c r="ADV14" s="18"/>
      <c r="ADW14" s="18"/>
      <c r="ADX14" s="18"/>
      <c r="ADY14" s="18"/>
      <c r="ADZ14" s="18"/>
      <c r="AEA14" s="18"/>
      <c r="AEB14" s="18"/>
      <c r="AEC14" s="18"/>
      <c r="AED14" s="18"/>
      <c r="AEE14" s="18"/>
      <c r="AEF14" s="18"/>
      <c r="AEG14" s="18"/>
      <c r="AEH14" s="18"/>
      <c r="AEI14" s="18"/>
      <c r="AEJ14" s="18"/>
      <c r="AEK14" s="18"/>
      <c r="AEL14" s="18"/>
      <c r="AEM14" s="18"/>
      <c r="AEN14" s="18"/>
      <c r="AEO14" s="18"/>
      <c r="AEP14" s="18"/>
      <c r="AEQ14" s="18"/>
      <c r="AER14" s="18"/>
      <c r="AES14" s="18"/>
      <c r="AET14" s="18"/>
      <c r="AEU14" s="18"/>
      <c r="AEV14" s="18"/>
      <c r="AEW14" s="18"/>
      <c r="AEX14" s="18"/>
      <c r="AEY14" s="18"/>
      <c r="AEZ14" s="18"/>
      <c r="AFA14" s="18"/>
      <c r="AFB14" s="18"/>
      <c r="AFC14" s="18"/>
      <c r="AFD14" s="18"/>
      <c r="AFE14" s="18"/>
      <c r="AFF14" s="18"/>
      <c r="AFG14" s="18"/>
      <c r="AFH14" s="18"/>
      <c r="AFI14" s="18"/>
      <c r="AFJ14" s="18"/>
      <c r="AFK14" s="18"/>
      <c r="AFL14" s="18"/>
      <c r="AFM14" s="18"/>
      <c r="AFN14" s="18"/>
      <c r="AFO14" s="18"/>
      <c r="AFP14" s="18"/>
      <c r="AFQ14" s="18"/>
      <c r="AFR14" s="18"/>
      <c r="AFS14" s="18"/>
      <c r="AFT14" s="18"/>
      <c r="AFU14" s="18"/>
      <c r="AFV14" s="18"/>
      <c r="AFW14" s="18"/>
      <c r="AFX14" s="18"/>
      <c r="AFY14" s="18"/>
      <c r="AFZ14" s="18"/>
      <c r="AGA14" s="18"/>
      <c r="AGB14" s="18"/>
      <c r="AGC14" s="18"/>
      <c r="AGD14" s="18"/>
      <c r="AGE14" s="18"/>
      <c r="AGF14" s="18"/>
      <c r="AGG14" s="18"/>
      <c r="AGH14" s="18"/>
      <c r="AGI14" s="18"/>
      <c r="AGJ14" s="18"/>
      <c r="AGK14" s="18"/>
      <c r="AGL14" s="18"/>
      <c r="AGM14" s="18"/>
      <c r="AGN14" s="18"/>
      <c r="AGO14" s="18"/>
      <c r="AGP14" s="18"/>
      <c r="AGQ14" s="18"/>
      <c r="AGR14" s="18"/>
      <c r="AGS14" s="18"/>
      <c r="AGT14" s="18"/>
      <c r="AGU14" s="18"/>
      <c r="AGV14" s="18"/>
      <c r="AGW14" s="18"/>
      <c r="AGX14" s="18"/>
      <c r="AGY14" s="18"/>
      <c r="AGZ14" s="18"/>
      <c r="AHA14" s="18"/>
      <c r="AHB14" s="18"/>
      <c r="AHC14" s="18"/>
      <c r="AHD14" s="18"/>
      <c r="AHE14" s="18"/>
      <c r="AHF14" s="18"/>
      <c r="AHG14" s="18"/>
      <c r="AHH14" s="18"/>
      <c r="AHI14" s="18"/>
      <c r="AHJ14" s="18"/>
      <c r="AHK14" s="18"/>
      <c r="AHL14" s="18"/>
      <c r="AHM14" s="18"/>
      <c r="AHN14" s="18"/>
      <c r="AHO14" s="18"/>
      <c r="AHP14" s="18"/>
      <c r="AHQ14" s="18"/>
      <c r="AHR14" s="18"/>
      <c r="AHS14" s="18"/>
      <c r="AHT14" s="18"/>
      <c r="AHU14" s="18"/>
      <c r="AHV14" s="18"/>
      <c r="AHW14" s="18"/>
      <c r="AHX14" s="18"/>
      <c r="AHY14" s="18"/>
      <c r="AHZ14" s="18"/>
      <c r="AIA14" s="18"/>
      <c r="AIB14" s="18"/>
      <c r="AIC14" s="18"/>
      <c r="AID14" s="18"/>
      <c r="AIE14" s="18"/>
      <c r="AIF14" s="18"/>
      <c r="AIG14" s="18"/>
      <c r="AIH14" s="18"/>
      <c r="AII14" s="18"/>
      <c r="AIJ14" s="18"/>
      <c r="AIK14" s="18"/>
      <c r="AIL14" s="18"/>
      <c r="AIM14" s="18"/>
      <c r="AIN14" s="18"/>
      <c r="AIO14" s="18"/>
      <c r="AIP14" s="18"/>
      <c r="AIQ14" s="18"/>
      <c r="AIR14" s="18"/>
      <c r="AIS14" s="18"/>
      <c r="AIT14" s="18"/>
      <c r="AIU14" s="18"/>
      <c r="AIV14" s="18"/>
      <c r="AIW14" s="18"/>
      <c r="AIX14" s="18"/>
      <c r="AIY14" s="18"/>
      <c r="AIZ14" s="18"/>
      <c r="AJA14" s="18"/>
      <c r="AJB14" s="18"/>
      <c r="AJC14" s="18"/>
      <c r="AJD14" s="18"/>
      <c r="AJE14" s="18"/>
      <c r="AJF14" s="18"/>
      <c r="AJG14" s="18"/>
      <c r="AJH14" s="18"/>
      <c r="AJI14" s="18"/>
      <c r="AJJ14" s="18"/>
      <c r="AJK14" s="18"/>
      <c r="AJL14" s="18"/>
      <c r="AJM14" s="18"/>
      <c r="AJN14" s="18"/>
      <c r="AJO14" s="18"/>
      <c r="AJP14" s="18"/>
      <c r="AJQ14" s="18"/>
      <c r="AJR14" s="18"/>
      <c r="AJS14" s="18"/>
      <c r="AJT14" s="18"/>
      <c r="AJU14" s="18"/>
      <c r="AJV14" s="18"/>
      <c r="AJW14" s="18"/>
      <c r="AJX14" s="18"/>
      <c r="AJY14" s="18"/>
      <c r="AJZ14" s="18"/>
      <c r="AKA14" s="18"/>
      <c r="AKB14" s="18"/>
      <c r="AKC14" s="18"/>
      <c r="AKD14" s="18"/>
      <c r="AKE14" s="18"/>
      <c r="AKF14" s="18"/>
      <c r="AKG14" s="18"/>
      <c r="AKH14" s="18"/>
      <c r="AKI14" s="18"/>
      <c r="AKJ14" s="18"/>
      <c r="AKK14" s="18"/>
      <c r="AKL14" s="18"/>
      <c r="AKM14" s="18"/>
      <c r="AKN14" s="18"/>
      <c r="AKO14" s="18"/>
      <c r="AKP14" s="18"/>
      <c r="AKQ14" s="18"/>
      <c r="AKR14" s="18"/>
      <c r="AKS14" s="18"/>
      <c r="AKT14" s="18"/>
      <c r="AKU14" s="18"/>
      <c r="AKV14" s="18"/>
      <c r="AKW14" s="18"/>
      <c r="AKX14" s="18"/>
      <c r="AKY14" s="18"/>
      <c r="AKZ14" s="18"/>
      <c r="ALA14" s="18"/>
      <c r="ALB14" s="18"/>
      <c r="ALC14" s="18"/>
      <c r="ALD14" s="18"/>
      <c r="ALE14" s="18"/>
      <c r="ALF14" s="18"/>
      <c r="ALG14" s="18"/>
      <c r="ALH14" s="18"/>
      <c r="ALI14" s="18"/>
      <c r="ALJ14" s="18"/>
      <c r="ALK14" s="18"/>
      <c r="ALL14" s="18"/>
      <c r="ALM14" s="18"/>
      <c r="ALN14" s="18"/>
      <c r="ALO14" s="18"/>
      <c r="ALP14" s="18"/>
      <c r="ALQ14" s="18"/>
      <c r="ALR14" s="18"/>
      <c r="ALS14" s="18"/>
      <c r="ALT14" s="18"/>
      <c r="ALU14" s="18"/>
      <c r="ALV14" s="18"/>
      <c r="ALW14" s="18"/>
      <c r="ALX14" s="18"/>
      <c r="ALY14" s="18"/>
      <c r="ALZ14" s="18"/>
      <c r="AMA14" s="18"/>
      <c r="AMB14" s="18"/>
      <c r="AMC14" s="18"/>
      <c r="AMD14" s="18"/>
      <c r="AME14" s="18"/>
      <c r="AMF14" s="18"/>
      <c r="AMG14" s="18"/>
      <c r="AMH14" s="18"/>
      <c r="AMI14" s="18"/>
      <c r="AMJ14" s="18"/>
    </row>
    <row r="15" spans="1:1024">
      <c r="A15" s="19"/>
      <c r="B15" s="19"/>
      <c r="C15" s="19"/>
      <c r="D15" s="19"/>
      <c r="E15" s="20"/>
      <c r="F15" s="20"/>
      <c r="G15" s="20"/>
      <c r="H15" s="20"/>
      <c r="I15" s="19"/>
      <c r="J15" s="25"/>
      <c r="K15" s="21"/>
      <c r="L15" s="21"/>
      <c r="M15" s="21"/>
      <c r="N15" s="21"/>
      <c r="O15" s="53"/>
      <c r="P15" s="53"/>
      <c r="Q15" s="54"/>
      <c r="R15" s="54"/>
      <c r="S15" s="54"/>
      <c r="T15" s="21"/>
      <c r="U15" s="55"/>
      <c r="V15" s="55"/>
      <c r="W15" s="56"/>
      <c r="X15" s="153"/>
      <c r="Y15" s="153"/>
      <c r="Z15" s="21"/>
      <c r="AA15" s="21"/>
      <c r="AB15" s="21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1024">
      <c r="A16" s="19"/>
      <c r="B16" s="120" t="s">
        <v>118</v>
      </c>
      <c r="C16" s="19"/>
      <c r="D16" s="19"/>
      <c r="E16" s="22"/>
      <c r="F16" s="22"/>
      <c r="G16" s="119"/>
      <c r="H16" s="120" t="s">
        <v>120</v>
      </c>
      <c r="I16" s="19"/>
      <c r="J16" s="19"/>
      <c r="K16" s="20"/>
      <c r="L16" s="21"/>
      <c r="M16" s="21"/>
      <c r="N16" s="21"/>
      <c r="O16" s="53"/>
      <c r="P16" s="53"/>
      <c r="Q16" s="19"/>
      <c r="R16" s="19"/>
      <c r="S16" s="19"/>
      <c r="T16" s="21"/>
      <c r="U16" s="55"/>
      <c r="V16" s="55"/>
      <c r="W16" s="57"/>
      <c r="X16" s="153"/>
      <c r="Y16" s="153"/>
      <c r="Z16" s="21"/>
      <c r="AA16" s="21"/>
      <c r="AB16" s="21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>
      <c r="A17" s="19"/>
      <c r="B17" s="19"/>
      <c r="C17" s="19" t="s">
        <v>11</v>
      </c>
      <c r="D17" s="19"/>
      <c r="E17" s="20"/>
      <c r="F17" s="20"/>
      <c r="G17" s="20"/>
      <c r="H17" s="19"/>
      <c r="J17" s="19" t="s">
        <v>17</v>
      </c>
      <c r="K17" s="20"/>
      <c r="L17" s="21"/>
      <c r="M17" s="21"/>
      <c r="N17" s="21"/>
      <c r="O17" s="53"/>
      <c r="P17" s="53"/>
      <c r="Q17" s="19"/>
      <c r="R17" s="19"/>
      <c r="S17" s="19"/>
      <c r="T17" s="21"/>
      <c r="U17" s="55"/>
      <c r="V17" s="55"/>
      <c r="W17" s="57"/>
      <c r="X17" s="153"/>
      <c r="Y17" s="153"/>
      <c r="Z17" s="21"/>
      <c r="AA17" s="21"/>
      <c r="AB17" s="21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>
      <c r="A18" s="19"/>
      <c r="B18" s="19"/>
      <c r="C18" s="19" t="s">
        <v>12</v>
      </c>
      <c r="D18" s="19"/>
      <c r="E18" s="20"/>
      <c r="F18" s="20"/>
      <c r="G18" s="20"/>
      <c r="H18" s="19"/>
      <c r="J18" s="19" t="s">
        <v>18</v>
      </c>
      <c r="K18" s="20"/>
      <c r="L18" s="21"/>
      <c r="M18" s="21"/>
      <c r="N18" s="21"/>
      <c r="O18" s="53"/>
      <c r="P18" s="53"/>
      <c r="Q18" s="19"/>
      <c r="R18" s="19"/>
      <c r="S18" s="58"/>
      <c r="T18" s="21"/>
      <c r="U18" s="55"/>
      <c r="V18" s="55"/>
      <c r="W18" s="57"/>
      <c r="X18" s="153"/>
      <c r="Y18" s="153"/>
      <c r="Z18" s="21"/>
      <c r="AA18" s="21"/>
      <c r="AB18" s="21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>
      <c r="A19" s="19"/>
      <c r="B19" s="19"/>
      <c r="C19" s="19" t="s">
        <v>95</v>
      </c>
      <c r="D19" s="19"/>
      <c r="E19" s="20"/>
      <c r="F19" s="20"/>
      <c r="G19" s="20"/>
      <c r="H19" s="19"/>
      <c r="J19" s="19" t="s">
        <v>19</v>
      </c>
      <c r="K19" s="20"/>
      <c r="L19" s="21"/>
      <c r="M19" s="21"/>
      <c r="N19" s="21"/>
      <c r="O19" s="53"/>
      <c r="P19" s="53"/>
      <c r="Q19" s="19"/>
      <c r="R19" s="19"/>
      <c r="S19" s="58"/>
      <c r="T19" s="21"/>
      <c r="U19" s="55"/>
      <c r="V19" s="55"/>
      <c r="W19" s="57"/>
      <c r="X19" s="153"/>
      <c r="Y19" s="153"/>
      <c r="Z19" s="21"/>
      <c r="AA19" s="21"/>
      <c r="AB19" s="21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>
      <c r="A20" s="19"/>
      <c r="B20" s="19"/>
      <c r="C20" s="19" t="s">
        <v>206</v>
      </c>
      <c r="D20" s="19"/>
      <c r="E20" s="20"/>
      <c r="F20" s="20"/>
      <c r="G20" s="20"/>
      <c r="H20" s="19"/>
      <c r="J20" s="19" t="s">
        <v>20</v>
      </c>
      <c r="K20" s="20"/>
      <c r="L20" s="21"/>
      <c r="M20" s="21"/>
      <c r="N20" s="21"/>
      <c r="O20" s="53"/>
      <c r="P20" s="53"/>
      <c r="Q20" s="19"/>
      <c r="R20" s="19"/>
      <c r="S20" s="58"/>
      <c r="T20" s="21"/>
      <c r="U20" s="55"/>
      <c r="V20" s="55"/>
      <c r="W20" s="57"/>
      <c r="X20" s="153"/>
      <c r="Y20" s="153"/>
      <c r="Z20" s="21"/>
      <c r="AA20" s="21"/>
      <c r="AB20" s="21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>
      <c r="A21" s="19"/>
      <c r="B21" s="19"/>
      <c r="C21" s="19" t="s">
        <v>96</v>
      </c>
      <c r="D21" s="19"/>
      <c r="E21" s="20"/>
      <c r="F21" s="20"/>
      <c r="G21" s="20"/>
      <c r="H21" s="19"/>
      <c r="J21" s="19"/>
      <c r="K21" s="20"/>
      <c r="L21" s="21"/>
      <c r="M21" s="21"/>
      <c r="N21" s="21"/>
      <c r="O21" s="53"/>
      <c r="P21" s="53"/>
      <c r="Q21" s="19"/>
      <c r="R21" s="19"/>
      <c r="S21" s="58"/>
      <c r="T21" s="21"/>
      <c r="U21" s="55"/>
      <c r="V21" s="55"/>
      <c r="W21" s="57"/>
      <c r="X21" s="153"/>
      <c r="Y21" s="153"/>
      <c r="Z21" s="21"/>
      <c r="AA21" s="21"/>
      <c r="AB21" s="21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>
      <c r="A22" s="19"/>
      <c r="B22" s="19"/>
      <c r="C22" s="19"/>
      <c r="D22" s="19"/>
      <c r="E22" s="20"/>
      <c r="F22" s="20"/>
      <c r="G22" s="20"/>
      <c r="H22" s="19"/>
      <c r="I22" s="19"/>
      <c r="J22" s="19"/>
      <c r="K22" s="20"/>
      <c r="L22" s="21"/>
      <c r="M22" s="21"/>
      <c r="N22" s="21"/>
      <c r="O22" s="53"/>
      <c r="P22" s="53"/>
      <c r="Q22" s="19"/>
      <c r="R22" s="19"/>
      <c r="S22" s="19"/>
      <c r="T22" s="21"/>
      <c r="U22" s="55"/>
      <c r="V22" s="55"/>
      <c r="W22" s="57"/>
      <c r="X22" s="153"/>
      <c r="Y22" s="153"/>
      <c r="Z22" s="21"/>
      <c r="AA22" s="21"/>
      <c r="AB22" s="21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>
      <c r="A23" s="19"/>
      <c r="B23" s="120" t="s">
        <v>119</v>
      </c>
      <c r="C23" s="19"/>
      <c r="D23" s="19"/>
      <c r="E23" s="20"/>
      <c r="F23" s="20"/>
      <c r="G23" s="20"/>
      <c r="H23" s="120" t="s">
        <v>121</v>
      </c>
      <c r="I23" s="19"/>
      <c r="J23" s="19"/>
      <c r="K23" s="20"/>
      <c r="L23" s="21"/>
      <c r="M23" s="21"/>
      <c r="N23" s="21"/>
      <c r="O23" s="53"/>
      <c r="P23" s="53"/>
      <c r="Q23" s="19"/>
      <c r="R23" s="19"/>
      <c r="S23" s="19"/>
      <c r="T23" s="21"/>
      <c r="U23" s="55"/>
      <c r="V23" s="55"/>
      <c r="W23" s="57"/>
      <c r="X23" s="153"/>
      <c r="Y23" s="153"/>
      <c r="Z23" s="21"/>
      <c r="AA23" s="21"/>
      <c r="AB23" s="21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>
      <c r="A24" s="19"/>
      <c r="B24" s="19"/>
      <c r="C24" s="19" t="s">
        <v>13</v>
      </c>
      <c r="D24" s="19"/>
      <c r="E24" s="20"/>
      <c r="F24" s="20"/>
      <c r="G24" s="20"/>
      <c r="H24" s="19"/>
      <c r="J24" s="19" t="s">
        <v>21</v>
      </c>
      <c r="K24" s="19"/>
      <c r="L24" s="21"/>
      <c r="M24" s="21"/>
      <c r="N24" s="21"/>
      <c r="O24" s="53"/>
      <c r="P24" s="53"/>
      <c r="Q24" s="19"/>
      <c r="R24" s="19"/>
      <c r="S24" s="19"/>
      <c r="T24" s="21"/>
      <c r="U24" s="55"/>
      <c r="V24" s="55"/>
      <c r="W24" s="57"/>
      <c r="X24" s="153"/>
      <c r="Y24" s="153"/>
      <c r="Z24" s="21"/>
      <c r="AA24" s="21"/>
      <c r="AB24" s="21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>
      <c r="A25" s="19"/>
      <c r="B25" s="19"/>
      <c r="C25" s="19" t="s">
        <v>14</v>
      </c>
      <c r="D25" s="19"/>
      <c r="E25" s="20"/>
      <c r="F25" s="20"/>
      <c r="G25" s="20"/>
      <c r="H25" s="19"/>
      <c r="J25" s="19" t="s">
        <v>22</v>
      </c>
      <c r="K25" s="19"/>
      <c r="L25" s="21"/>
      <c r="M25" s="21"/>
      <c r="N25" s="21"/>
      <c r="O25" s="53"/>
      <c r="P25" s="53"/>
      <c r="Q25" s="19"/>
      <c r="R25" s="19"/>
      <c r="S25" s="19"/>
      <c r="T25" s="21"/>
      <c r="U25" s="55"/>
      <c r="V25" s="55"/>
      <c r="W25" s="57"/>
      <c r="X25" s="153"/>
      <c r="Y25" s="153"/>
      <c r="Z25" s="21"/>
      <c r="AA25" s="21"/>
      <c r="AB25" s="21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>
      <c r="A26" s="19"/>
      <c r="B26" s="19"/>
      <c r="C26" s="19" t="s">
        <v>15</v>
      </c>
      <c r="D26" s="19"/>
      <c r="E26" s="20"/>
      <c r="F26" s="20"/>
      <c r="G26" s="20"/>
      <c r="H26" s="19"/>
      <c r="J26" s="19" t="s">
        <v>23</v>
      </c>
      <c r="K26" s="19"/>
      <c r="L26" s="21"/>
      <c r="M26" s="21"/>
      <c r="N26" s="21"/>
      <c r="O26" s="53"/>
      <c r="P26" s="53"/>
      <c r="Q26" s="19"/>
      <c r="R26" s="19"/>
      <c r="S26" s="19"/>
      <c r="T26" s="21"/>
      <c r="U26" s="55"/>
      <c r="V26" s="55"/>
      <c r="W26" s="57"/>
      <c r="X26" s="153"/>
      <c r="Y26" s="153"/>
      <c r="Z26" s="21"/>
      <c r="AA26" s="21"/>
      <c r="AB26" s="21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>
      <c r="A27" s="19"/>
      <c r="B27" s="19"/>
      <c r="C27" s="19" t="s">
        <v>16</v>
      </c>
      <c r="D27" s="19"/>
      <c r="E27" s="20"/>
      <c r="F27" s="20"/>
      <c r="G27" s="20"/>
      <c r="H27" s="19"/>
      <c r="J27" s="19" t="s">
        <v>24</v>
      </c>
      <c r="K27" s="19"/>
      <c r="L27" s="21"/>
      <c r="M27" s="21"/>
      <c r="N27" s="21"/>
      <c r="O27" s="53"/>
      <c r="P27" s="53"/>
      <c r="Q27" s="19"/>
      <c r="R27" s="19"/>
      <c r="S27" s="19"/>
      <c r="T27" s="21"/>
      <c r="U27" s="55"/>
      <c r="V27" s="55"/>
      <c r="W27" s="57"/>
      <c r="X27" s="153"/>
      <c r="Y27" s="153"/>
      <c r="Z27" s="21"/>
      <c r="AA27" s="21"/>
      <c r="AB27" s="21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>
      <c r="A28" s="19"/>
      <c r="B28" s="19"/>
      <c r="C28" s="19"/>
      <c r="D28" s="19"/>
      <c r="E28" s="20"/>
      <c r="F28" s="20"/>
      <c r="G28" s="20"/>
      <c r="H28" s="19"/>
      <c r="J28" s="19" t="s">
        <v>25</v>
      </c>
      <c r="K28" s="19"/>
      <c r="L28" s="21"/>
      <c r="M28" s="21"/>
      <c r="N28" s="21"/>
      <c r="O28" s="53"/>
      <c r="P28" s="53"/>
      <c r="Q28" s="19"/>
      <c r="R28" s="19"/>
      <c r="S28" s="19"/>
      <c r="T28" s="21"/>
      <c r="U28" s="55"/>
      <c r="V28" s="55"/>
      <c r="W28" s="57"/>
      <c r="X28" s="153"/>
      <c r="Y28" s="153"/>
      <c r="Z28" s="21"/>
      <c r="AA28" s="21"/>
      <c r="AB28" s="21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>
      <c r="A29" s="19"/>
      <c r="B29" s="19"/>
      <c r="C29" s="19"/>
      <c r="D29" s="19"/>
      <c r="E29" s="20"/>
      <c r="F29" s="20"/>
      <c r="G29" s="20"/>
      <c r="H29" s="20"/>
      <c r="I29" s="19"/>
      <c r="J29" s="21"/>
      <c r="K29" s="21"/>
      <c r="L29" s="21"/>
      <c r="M29" s="21"/>
      <c r="N29" s="21"/>
      <c r="O29" s="53"/>
      <c r="P29" s="53"/>
      <c r="Q29" s="19"/>
      <c r="R29" s="19"/>
      <c r="S29" s="19"/>
      <c r="T29" s="21"/>
      <c r="U29" s="55"/>
      <c r="V29" s="55"/>
      <c r="W29" s="57"/>
      <c r="X29" s="59"/>
      <c r="Y29" s="57"/>
      <c r="Z29" s="21"/>
      <c r="AA29" s="21"/>
      <c r="AB29" s="21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>
      <c r="A30" s="19"/>
      <c r="B30" s="19"/>
      <c r="C30" s="19"/>
      <c r="D30" s="19"/>
      <c r="E30" s="20"/>
      <c r="F30" s="20"/>
      <c r="G30" s="20"/>
      <c r="H30" s="20"/>
      <c r="I30" s="19"/>
      <c r="J30" s="21"/>
      <c r="K30" s="21"/>
      <c r="L30" s="21"/>
      <c r="M30" s="21"/>
      <c r="N30" s="21"/>
      <c r="O30" s="53"/>
      <c r="P30" s="53"/>
      <c r="Q30" s="19"/>
      <c r="R30" s="19"/>
      <c r="S30" s="19"/>
      <c r="T30" s="21"/>
      <c r="U30" s="55"/>
      <c r="V30" s="55"/>
      <c r="W30" s="57"/>
      <c r="X30" s="59"/>
      <c r="Y30" s="57"/>
      <c r="Z30" s="21"/>
      <c r="AA30" s="21"/>
      <c r="AB30" s="21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5">
      <c r="A31" s="19"/>
      <c r="B31" s="19"/>
      <c r="C31" s="19"/>
      <c r="D31" s="19"/>
      <c r="E31" s="20"/>
      <c r="F31" s="20"/>
      <c r="G31" s="20"/>
      <c r="H31" s="20"/>
      <c r="I31" s="19"/>
      <c r="J31" s="21"/>
      <c r="K31" s="21"/>
      <c r="L31" s="21"/>
      <c r="M31" s="21"/>
      <c r="N31" s="21"/>
      <c r="O31" s="53"/>
      <c r="P31" s="53"/>
      <c r="Q31" s="19"/>
      <c r="R31" s="19"/>
      <c r="S31" s="19"/>
      <c r="T31" s="21"/>
      <c r="U31" s="55"/>
      <c r="V31" s="55"/>
      <c r="W31" s="57"/>
      <c r="X31" s="59"/>
      <c r="Y31" s="57"/>
      <c r="Z31" s="21"/>
      <c r="AA31" s="21"/>
      <c r="AB31" s="21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2" spans="1:65">
      <c r="A32" s="19"/>
      <c r="B32" s="19"/>
      <c r="C32" s="19"/>
      <c r="D32" s="19"/>
      <c r="E32" s="20"/>
      <c r="F32" s="20"/>
      <c r="G32" s="20"/>
      <c r="H32" s="20"/>
      <c r="I32" s="19"/>
      <c r="J32" s="21"/>
      <c r="K32" s="21"/>
      <c r="L32" s="21"/>
      <c r="M32" s="21"/>
      <c r="N32" s="21"/>
      <c r="O32" s="53"/>
      <c r="P32" s="53"/>
      <c r="Q32" s="19"/>
      <c r="R32" s="19"/>
      <c r="S32" s="19"/>
      <c r="T32" s="21"/>
      <c r="U32" s="55"/>
      <c r="V32" s="55"/>
      <c r="W32" s="57"/>
      <c r="X32" s="59"/>
      <c r="Y32" s="57"/>
      <c r="Z32" s="21"/>
      <c r="AA32" s="21"/>
      <c r="AB32" s="21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</row>
    <row r="33" spans="1:1024">
      <c r="A33" s="19"/>
      <c r="B33" s="19"/>
      <c r="C33" s="19"/>
      <c r="D33" s="19"/>
      <c r="E33" s="20"/>
      <c r="F33" s="20"/>
      <c r="G33" s="20"/>
      <c r="H33" s="20"/>
      <c r="I33" s="19"/>
      <c r="J33" s="21"/>
      <c r="K33" s="21"/>
      <c r="L33" s="21"/>
      <c r="M33" s="21"/>
      <c r="N33" s="21"/>
      <c r="O33" s="53"/>
      <c r="P33" s="53"/>
      <c r="Q33" s="19"/>
      <c r="R33" s="19"/>
      <c r="S33" s="19"/>
      <c r="T33" s="21"/>
      <c r="U33" s="55"/>
      <c r="V33" s="55"/>
      <c r="W33" s="57"/>
      <c r="X33" s="59"/>
      <c r="Y33" s="57"/>
      <c r="Z33" s="21"/>
      <c r="AA33" s="21"/>
      <c r="AB33" s="21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</row>
    <row r="34" spans="1:1024">
      <c r="A34" s="19"/>
      <c r="B34" s="19"/>
      <c r="C34" s="19"/>
      <c r="D34" s="19"/>
      <c r="E34" s="20"/>
      <c r="F34" s="20"/>
      <c r="G34" s="20"/>
      <c r="H34" s="20"/>
      <c r="I34" s="19"/>
      <c r="J34" s="21"/>
      <c r="K34" s="21"/>
      <c r="L34" s="21"/>
      <c r="M34" s="21"/>
      <c r="N34" s="21"/>
      <c r="O34" s="53"/>
      <c r="P34" s="53"/>
      <c r="Q34" s="19"/>
      <c r="R34" s="19"/>
      <c r="S34" s="19"/>
      <c r="T34" s="21"/>
      <c r="U34" s="55"/>
      <c r="V34" s="55"/>
      <c r="W34" s="57"/>
      <c r="X34" s="59"/>
      <c r="Y34" s="57"/>
      <c r="Z34" s="21"/>
      <c r="AA34" s="21"/>
      <c r="AB34" s="21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</row>
    <row r="35" spans="1:1024">
      <c r="A35" s="19"/>
      <c r="B35" s="19"/>
      <c r="C35" s="19"/>
      <c r="D35" s="19"/>
      <c r="E35" s="20"/>
      <c r="F35" s="20"/>
      <c r="G35" s="20"/>
      <c r="H35" s="20"/>
      <c r="I35" s="19"/>
      <c r="J35" s="21"/>
      <c r="K35" s="21"/>
      <c r="L35" s="21"/>
      <c r="M35" s="21"/>
      <c r="N35" s="21"/>
      <c r="O35" s="53"/>
      <c r="P35" s="53"/>
      <c r="Q35" s="19"/>
      <c r="R35" s="19"/>
      <c r="S35" s="19"/>
      <c r="T35" s="21"/>
      <c r="U35" s="55"/>
      <c r="V35" s="55"/>
      <c r="W35" s="57"/>
      <c r="X35" s="59"/>
      <c r="Y35" s="57"/>
      <c r="Z35" s="21"/>
      <c r="AA35" s="21"/>
      <c r="AB35" s="21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spans="1:1024">
      <c r="A36" s="19"/>
      <c r="B36" s="19"/>
      <c r="C36" s="19"/>
      <c r="D36" s="19"/>
      <c r="E36" s="20"/>
      <c r="F36" s="20"/>
      <c r="G36" s="20"/>
      <c r="H36" s="20"/>
      <c r="I36" s="19"/>
      <c r="J36" s="21"/>
      <c r="K36" s="21"/>
      <c r="L36" s="21"/>
      <c r="M36" s="21"/>
      <c r="N36" s="21"/>
      <c r="O36" s="53"/>
      <c r="P36" s="53"/>
      <c r="Q36" s="19"/>
      <c r="R36" s="19"/>
      <c r="S36" s="19"/>
      <c r="T36" s="21"/>
      <c r="U36" s="55"/>
      <c r="V36" s="55"/>
      <c r="W36" s="57"/>
      <c r="X36" s="59"/>
      <c r="Y36" s="57"/>
      <c r="Z36" s="21"/>
      <c r="AA36" s="21"/>
      <c r="AB36" s="21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</row>
    <row r="37" spans="1:1024">
      <c r="A37" s="19"/>
      <c r="B37" s="19"/>
      <c r="C37" s="19"/>
      <c r="D37" s="19"/>
      <c r="E37" s="20"/>
      <c r="F37" s="20"/>
      <c r="G37" s="20"/>
      <c r="H37" s="20"/>
      <c r="I37" s="19"/>
      <c r="J37" s="21"/>
      <c r="K37" s="21"/>
      <c r="L37" s="21"/>
      <c r="M37" s="21"/>
      <c r="N37" s="21"/>
      <c r="O37" s="53"/>
      <c r="P37" s="53"/>
      <c r="Q37" s="19"/>
      <c r="R37" s="19"/>
      <c r="S37" s="19"/>
      <c r="T37" s="21"/>
      <c r="U37" s="55"/>
      <c r="V37" s="55"/>
      <c r="W37" s="57"/>
      <c r="X37" s="59"/>
      <c r="Y37" s="57"/>
      <c r="Z37" s="21"/>
      <c r="AA37" s="21"/>
      <c r="AB37" s="21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</row>
    <row r="38" spans="1:1024">
      <c r="A38" s="19"/>
      <c r="B38" s="19"/>
      <c r="C38" s="19"/>
      <c r="D38" s="19"/>
      <c r="E38" s="20"/>
      <c r="F38" s="20"/>
      <c r="G38" s="20"/>
      <c r="H38" s="20"/>
      <c r="I38" s="19"/>
      <c r="J38" s="21"/>
      <c r="K38" s="21"/>
      <c r="L38" s="21"/>
      <c r="M38" s="21"/>
      <c r="N38" s="21"/>
      <c r="O38" s="53"/>
      <c r="P38" s="53"/>
      <c r="Q38" s="19"/>
      <c r="R38" s="19"/>
      <c r="S38" s="19"/>
      <c r="T38" s="21"/>
      <c r="U38" s="55"/>
      <c r="V38" s="55"/>
      <c r="W38" s="57"/>
      <c r="X38" s="59"/>
      <c r="Y38" s="57"/>
      <c r="Z38" s="21"/>
      <c r="AA38" s="21"/>
      <c r="AB38" s="21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</row>
    <row r="39" spans="1:1024">
      <c r="A39" s="19"/>
      <c r="B39" s="19"/>
      <c r="C39" s="19"/>
      <c r="D39" s="19"/>
      <c r="E39" s="20"/>
      <c r="F39" s="20"/>
      <c r="G39" s="20"/>
      <c r="H39" s="20"/>
      <c r="I39" s="19"/>
      <c r="J39" s="21"/>
      <c r="K39" s="21"/>
      <c r="L39" s="21"/>
      <c r="M39" s="21"/>
      <c r="N39" s="21"/>
      <c r="O39" s="53"/>
      <c r="P39" s="53"/>
      <c r="Q39" s="19"/>
      <c r="R39" s="19"/>
      <c r="S39" s="19"/>
      <c r="T39" s="21"/>
      <c r="U39" s="55"/>
      <c r="V39" s="55"/>
      <c r="W39" s="57"/>
      <c r="X39" s="59"/>
      <c r="Y39" s="57"/>
      <c r="Z39" s="21"/>
      <c r="AA39" s="21"/>
      <c r="AB39" s="21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</row>
    <row r="40" spans="1:1024">
      <c r="A40" s="19"/>
      <c r="B40" s="19"/>
      <c r="C40" s="19"/>
      <c r="D40" s="19"/>
      <c r="E40" s="20"/>
      <c r="F40" s="20"/>
      <c r="G40" s="20"/>
      <c r="H40" s="20"/>
      <c r="I40" s="19"/>
      <c r="J40" s="21"/>
      <c r="K40" s="21"/>
      <c r="L40" s="21"/>
      <c r="M40" s="21"/>
      <c r="N40" s="21"/>
      <c r="O40" s="53"/>
      <c r="P40" s="53"/>
      <c r="Q40" s="19"/>
      <c r="R40" s="19"/>
      <c r="S40" s="19"/>
      <c r="T40" s="21"/>
      <c r="U40" s="55"/>
      <c r="V40" s="55"/>
      <c r="W40" s="57"/>
      <c r="X40" s="59"/>
      <c r="Y40" s="57"/>
      <c r="Z40" s="21"/>
      <c r="AA40" s="21"/>
      <c r="AB40" s="21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</row>
    <row r="41" spans="1:1024">
      <c r="A41" s="19"/>
      <c r="B41" s="19"/>
      <c r="C41" s="19"/>
      <c r="D41" s="19"/>
      <c r="E41" s="20"/>
      <c r="F41" s="20"/>
      <c r="G41" s="20"/>
      <c r="H41" s="20"/>
      <c r="I41" s="19"/>
      <c r="J41" s="21"/>
      <c r="K41" s="21"/>
      <c r="L41" s="21"/>
      <c r="M41" s="21"/>
      <c r="N41" s="21"/>
      <c r="O41" s="53"/>
      <c r="P41" s="53"/>
      <c r="Q41" s="19"/>
      <c r="R41" s="19"/>
      <c r="S41" s="19"/>
      <c r="T41" s="21"/>
      <c r="U41" s="55"/>
      <c r="V41" s="55"/>
      <c r="W41" s="57"/>
      <c r="X41" s="59"/>
      <c r="Y41" s="57"/>
      <c r="Z41" s="21"/>
      <c r="AA41" s="21"/>
      <c r="AB41" s="21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</row>
    <row r="42" spans="1:1024">
      <c r="A42" s="19"/>
      <c r="B42" s="19"/>
      <c r="C42" s="19"/>
      <c r="D42" s="19"/>
      <c r="E42" s="20"/>
      <c r="F42" s="20"/>
      <c r="G42" s="20"/>
      <c r="H42" s="20"/>
      <c r="I42" s="19"/>
      <c r="J42" s="21"/>
      <c r="K42" s="21"/>
      <c r="L42" s="21"/>
      <c r="M42" s="21"/>
      <c r="N42" s="21"/>
      <c r="O42" s="53"/>
      <c r="P42" s="53"/>
      <c r="Q42" s="19"/>
      <c r="R42" s="19"/>
      <c r="S42" s="19"/>
      <c r="T42" s="21"/>
      <c r="U42" s="55"/>
      <c r="V42" s="55"/>
      <c r="W42" s="57"/>
      <c r="X42" s="59"/>
      <c r="Y42" s="57"/>
      <c r="Z42" s="21"/>
      <c r="AA42" s="21"/>
      <c r="AB42" s="21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</row>
    <row r="43" spans="1:1024" s="23" customFormat="1">
      <c r="E43" s="20"/>
      <c r="F43" s="24"/>
      <c r="G43" s="24"/>
      <c r="H43" s="24"/>
      <c r="J43" s="25"/>
      <c r="K43" s="25"/>
      <c r="L43" s="25"/>
      <c r="M43" s="25"/>
      <c r="N43" s="25"/>
      <c r="O43" s="60"/>
      <c r="P43" s="60"/>
      <c r="T43" s="25"/>
      <c r="U43" s="61"/>
      <c r="V43" s="61"/>
      <c r="W43" s="62"/>
      <c r="X43" s="63"/>
      <c r="Y43" s="62"/>
      <c r="Z43" s="25"/>
      <c r="AA43" s="25"/>
      <c r="AB43" s="25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s="23" customFormat="1">
      <c r="E44" s="20"/>
      <c r="F44" s="24"/>
      <c r="G44" s="24"/>
      <c r="H44" s="24"/>
      <c r="J44" s="25"/>
      <c r="K44" s="25"/>
      <c r="L44" s="25"/>
      <c r="M44" s="25"/>
      <c r="N44" s="25"/>
      <c r="O44" s="60"/>
      <c r="P44" s="60"/>
      <c r="T44" s="25"/>
      <c r="U44" s="61"/>
      <c r="V44" s="61"/>
      <c r="W44" s="62"/>
      <c r="X44" s="63"/>
      <c r="Y44" s="62"/>
      <c r="Z44" s="25"/>
      <c r="AA44" s="25"/>
      <c r="AB44" s="25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s="23" customFormat="1">
      <c r="E45" s="20"/>
      <c r="F45" s="24"/>
      <c r="G45" s="24"/>
      <c r="H45" s="24"/>
      <c r="J45" s="25"/>
      <c r="K45" s="25"/>
      <c r="L45" s="25"/>
      <c r="M45" s="25"/>
      <c r="N45" s="25"/>
      <c r="O45" s="60"/>
      <c r="P45" s="60"/>
      <c r="T45" s="25"/>
      <c r="U45" s="61"/>
      <c r="V45" s="61"/>
      <c r="W45" s="62"/>
      <c r="X45" s="63"/>
      <c r="Y45" s="62"/>
      <c r="Z45" s="25"/>
      <c r="AA45" s="25"/>
      <c r="AB45" s="2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23" customFormat="1">
      <c r="E46" s="20"/>
      <c r="F46" s="24"/>
      <c r="G46" s="24"/>
      <c r="H46" s="24"/>
      <c r="J46" s="25"/>
      <c r="K46" s="25"/>
      <c r="L46" s="25"/>
      <c r="M46" s="25"/>
      <c r="N46" s="25"/>
      <c r="O46" s="60"/>
      <c r="P46" s="60"/>
      <c r="T46" s="25"/>
      <c r="U46" s="61"/>
      <c r="V46" s="61"/>
      <c r="W46" s="62"/>
      <c r="X46" s="63"/>
      <c r="Y46" s="62"/>
      <c r="Z46" s="25"/>
      <c r="AA46" s="25"/>
      <c r="AB46" s="25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s="23" customFormat="1">
      <c r="E47" s="20"/>
      <c r="F47" s="24"/>
      <c r="G47" s="24"/>
      <c r="H47" s="24"/>
      <c r="J47" s="25"/>
      <c r="K47" s="25"/>
      <c r="L47" s="25"/>
      <c r="M47" s="25"/>
      <c r="N47" s="25"/>
      <c r="O47" s="60"/>
      <c r="P47" s="60"/>
      <c r="T47" s="25"/>
      <c r="U47" s="61"/>
      <c r="V47" s="61"/>
      <c r="W47" s="62"/>
      <c r="X47" s="63"/>
      <c r="Y47" s="62"/>
      <c r="Z47" s="25"/>
      <c r="AA47" s="25"/>
      <c r="AB47" s="25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s="23" customFormat="1">
      <c r="E48" s="20"/>
      <c r="F48" s="24"/>
      <c r="G48" s="24"/>
      <c r="H48" s="24"/>
      <c r="J48" s="25"/>
      <c r="K48" s="25"/>
      <c r="L48" s="25"/>
      <c r="M48" s="25"/>
      <c r="N48" s="25"/>
      <c r="O48" s="60"/>
      <c r="P48" s="60"/>
      <c r="T48" s="25"/>
      <c r="U48" s="61"/>
      <c r="V48" s="61"/>
      <c r="W48" s="62"/>
      <c r="X48" s="63"/>
      <c r="Y48" s="62"/>
      <c r="Z48" s="25"/>
      <c r="AA48" s="25"/>
      <c r="AB48" s="25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5:1024" s="23" customFormat="1">
      <c r="E49" s="20"/>
      <c r="F49" s="24"/>
      <c r="G49" s="24"/>
      <c r="H49" s="24"/>
      <c r="J49" s="25"/>
      <c r="K49" s="25"/>
      <c r="L49" s="25"/>
      <c r="M49" s="25"/>
      <c r="N49" s="25"/>
      <c r="O49" s="60"/>
      <c r="P49" s="60"/>
      <c r="T49" s="25"/>
      <c r="U49" s="61"/>
      <c r="V49" s="61"/>
      <c r="W49" s="62"/>
      <c r="X49" s="63"/>
      <c r="Y49" s="62"/>
      <c r="Z49" s="25"/>
      <c r="AA49" s="25"/>
      <c r="AB49" s="25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5:1024" s="23" customFormat="1">
      <c r="E50" s="20"/>
      <c r="F50" s="24"/>
      <c r="G50" s="24"/>
      <c r="H50" s="24"/>
      <c r="J50" s="25"/>
      <c r="K50" s="25"/>
      <c r="L50" s="25"/>
      <c r="M50" s="25"/>
      <c r="N50" s="25"/>
      <c r="O50" s="60"/>
      <c r="P50" s="60"/>
      <c r="T50" s="25"/>
      <c r="U50" s="61"/>
      <c r="V50" s="61"/>
      <c r="W50" s="62"/>
      <c r="X50" s="62"/>
      <c r="Y50" s="62"/>
      <c r="Z50" s="25"/>
      <c r="AA50" s="25"/>
      <c r="AB50" s="25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5:1024" s="23" customFormat="1">
      <c r="E51" s="20"/>
      <c r="F51" s="24"/>
      <c r="G51" s="24"/>
      <c r="H51" s="24"/>
      <c r="J51" s="25"/>
      <c r="K51" s="25"/>
      <c r="L51" s="25"/>
      <c r="M51" s="25"/>
      <c r="N51" s="25"/>
      <c r="O51" s="60"/>
      <c r="P51" s="60"/>
      <c r="T51" s="25"/>
      <c r="U51" s="61"/>
      <c r="V51" s="61"/>
      <c r="W51" s="62"/>
      <c r="X51" s="62"/>
      <c r="Y51" s="62"/>
      <c r="Z51" s="25"/>
      <c r="AA51" s="25"/>
      <c r="AB51" s="25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5:1024" s="23" customFormat="1">
      <c r="E52" s="20"/>
      <c r="F52" s="24"/>
      <c r="G52" s="24"/>
      <c r="H52" s="24"/>
      <c r="J52" s="25"/>
      <c r="K52" s="25"/>
      <c r="L52" s="25"/>
      <c r="M52" s="25"/>
      <c r="N52" s="25"/>
      <c r="O52" s="60"/>
      <c r="P52" s="60"/>
      <c r="T52" s="25"/>
      <c r="U52" s="61"/>
      <c r="V52" s="61"/>
      <c r="W52" s="62"/>
      <c r="X52" s="62"/>
      <c r="Y52" s="62"/>
      <c r="Z52" s="25"/>
      <c r="AA52" s="25"/>
      <c r="AB52" s="25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5:1024" s="23" customFormat="1">
      <c r="E53" s="20"/>
      <c r="F53" s="24"/>
      <c r="G53" s="24"/>
      <c r="H53" s="24"/>
      <c r="J53" s="25"/>
      <c r="K53" s="25"/>
      <c r="L53" s="25"/>
      <c r="M53" s="25"/>
      <c r="N53" s="25"/>
      <c r="O53" s="60"/>
      <c r="P53" s="60"/>
      <c r="T53" s="25"/>
      <c r="U53" s="61"/>
      <c r="V53" s="61"/>
      <c r="W53" s="62"/>
      <c r="X53" s="62"/>
      <c r="Y53" s="62"/>
      <c r="Z53" s="25"/>
      <c r="AA53" s="25"/>
      <c r="AB53" s="25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5:1024" s="23" customFormat="1">
      <c r="E54" s="20"/>
      <c r="F54" s="24"/>
      <c r="G54" s="24"/>
      <c r="H54" s="24"/>
      <c r="J54" s="25"/>
      <c r="K54" s="25"/>
      <c r="L54" s="25"/>
      <c r="M54" s="25"/>
      <c r="N54" s="25"/>
      <c r="O54" s="60"/>
      <c r="P54" s="60"/>
      <c r="T54" s="25"/>
      <c r="U54" s="61"/>
      <c r="V54" s="61"/>
      <c r="W54" s="62"/>
      <c r="X54" s="62"/>
      <c r="Y54" s="62"/>
      <c r="Z54" s="25"/>
      <c r="AA54" s="25"/>
      <c r="AB54" s="25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5:1024" s="23" customFormat="1">
      <c r="E55" s="20"/>
      <c r="F55" s="24"/>
      <c r="G55" s="24"/>
      <c r="H55" s="24"/>
      <c r="J55" s="25"/>
      <c r="K55" s="25"/>
      <c r="L55" s="25"/>
      <c r="M55" s="25"/>
      <c r="N55" s="25"/>
      <c r="O55" s="60"/>
      <c r="P55" s="60"/>
      <c r="T55" s="25"/>
      <c r="U55" s="61"/>
      <c r="V55" s="61"/>
      <c r="W55" s="62"/>
      <c r="X55" s="62"/>
      <c r="Y55" s="62"/>
      <c r="Z55" s="25"/>
      <c r="AA55" s="25"/>
      <c r="AB55" s="2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5:1024" s="23" customFormat="1">
      <c r="E56" s="19"/>
      <c r="J56" s="25"/>
      <c r="K56" s="25"/>
      <c r="L56" s="25"/>
      <c r="M56" s="25"/>
      <c r="N56" s="25"/>
      <c r="O56" s="60"/>
      <c r="P56" s="60"/>
      <c r="T56" s="25"/>
      <c r="U56" s="61"/>
      <c r="V56" s="61"/>
      <c r="W56" s="62"/>
      <c r="X56" s="62"/>
      <c r="Y56" s="62"/>
      <c r="Z56" s="25"/>
      <c r="AA56" s="25"/>
      <c r="AB56" s="25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5:1024" s="23" customFormat="1">
      <c r="E57" s="19"/>
      <c r="J57" s="25"/>
      <c r="K57" s="25"/>
      <c r="L57" s="25"/>
      <c r="M57" s="25"/>
      <c r="N57" s="25"/>
      <c r="O57" s="60"/>
      <c r="P57" s="60"/>
      <c r="T57" s="25"/>
      <c r="U57" s="61"/>
      <c r="V57" s="61"/>
      <c r="W57" s="62"/>
      <c r="X57" s="62"/>
      <c r="Y57" s="62"/>
      <c r="Z57" s="25"/>
      <c r="AA57" s="25"/>
      <c r="AB57" s="25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5:1024" s="23" customFormat="1">
      <c r="E58" s="19"/>
      <c r="J58" s="25"/>
      <c r="K58" s="25"/>
      <c r="L58" s="25"/>
      <c r="M58" s="25"/>
      <c r="N58" s="25"/>
      <c r="O58" s="60"/>
      <c r="P58" s="60"/>
      <c r="T58" s="25"/>
      <c r="U58" s="61"/>
      <c r="V58" s="61"/>
      <c r="W58" s="62"/>
      <c r="X58" s="62"/>
      <c r="Y58" s="62"/>
      <c r="Z58" s="25"/>
      <c r="AA58" s="25"/>
      <c r="AB58" s="25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5:1024" s="23" customFormat="1">
      <c r="E59" s="19"/>
      <c r="J59" s="25"/>
      <c r="K59" s="25"/>
      <c r="L59" s="25"/>
      <c r="M59" s="25"/>
      <c r="N59" s="25"/>
      <c r="O59" s="60"/>
      <c r="P59" s="60"/>
      <c r="T59" s="25"/>
      <c r="U59" s="61"/>
      <c r="V59" s="61"/>
      <c r="W59" s="62"/>
      <c r="X59" s="62"/>
      <c r="Y59" s="62"/>
      <c r="Z59" s="25"/>
      <c r="AA59" s="25"/>
      <c r="AB59" s="25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5:1024" s="23" customFormat="1">
      <c r="E60" s="19"/>
      <c r="J60" s="25"/>
      <c r="K60" s="25"/>
      <c r="L60" s="25"/>
      <c r="M60" s="25"/>
      <c r="N60" s="25"/>
      <c r="O60" s="60"/>
      <c r="P60" s="60"/>
      <c r="T60" s="25"/>
      <c r="U60" s="61"/>
      <c r="V60" s="61"/>
      <c r="W60" s="62"/>
      <c r="X60" s="62"/>
      <c r="Y60" s="62"/>
      <c r="Z60" s="25"/>
      <c r="AA60" s="25"/>
      <c r="AB60" s="25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5:1024" s="23" customFormat="1">
      <c r="E61" s="19"/>
      <c r="J61" s="25"/>
      <c r="K61" s="25"/>
      <c r="L61" s="25"/>
      <c r="M61" s="25"/>
      <c r="N61" s="25"/>
      <c r="O61" s="60"/>
      <c r="P61" s="60"/>
      <c r="T61" s="25"/>
      <c r="U61" s="61"/>
      <c r="V61" s="61"/>
      <c r="W61" s="62"/>
      <c r="X61" s="62"/>
      <c r="Y61" s="62"/>
      <c r="Z61" s="25"/>
      <c r="AA61" s="25"/>
      <c r="AB61" s="25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5:1024" s="23" customFormat="1">
      <c r="E62" s="19"/>
      <c r="J62" s="25"/>
      <c r="K62" s="25"/>
      <c r="L62" s="25"/>
      <c r="M62" s="25"/>
      <c r="N62" s="25"/>
      <c r="O62" s="60"/>
      <c r="P62" s="60"/>
      <c r="T62" s="25"/>
      <c r="U62" s="61"/>
      <c r="V62" s="61"/>
      <c r="W62" s="62"/>
      <c r="X62" s="62"/>
      <c r="Y62" s="62"/>
      <c r="Z62" s="25"/>
      <c r="AA62" s="25"/>
      <c r="AB62" s="25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5:1024" s="23" customFormat="1">
      <c r="E63" s="19"/>
      <c r="J63" s="25"/>
      <c r="K63" s="25"/>
      <c r="L63" s="25"/>
      <c r="M63" s="25"/>
      <c r="N63" s="25"/>
      <c r="O63" s="60"/>
      <c r="P63" s="60"/>
      <c r="T63" s="25"/>
      <c r="U63" s="61"/>
      <c r="V63" s="61"/>
      <c r="W63" s="62"/>
      <c r="X63" s="62"/>
      <c r="Y63" s="62"/>
      <c r="Z63" s="25"/>
      <c r="AA63" s="25"/>
      <c r="AB63" s="25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5:1024" s="23" customFormat="1">
      <c r="E64" s="19"/>
      <c r="J64" s="25"/>
      <c r="K64" s="25"/>
      <c r="L64" s="25"/>
      <c r="M64" s="25"/>
      <c r="N64" s="25"/>
      <c r="O64" s="60"/>
      <c r="P64" s="60"/>
      <c r="T64" s="25"/>
      <c r="U64" s="61"/>
      <c r="V64" s="61"/>
      <c r="W64" s="62"/>
      <c r="X64" s="62"/>
      <c r="Y64" s="62"/>
      <c r="Z64" s="25"/>
      <c r="AA64" s="25"/>
      <c r="AB64" s="25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0:1024" s="23" customFormat="1">
      <c r="J65" s="25"/>
      <c r="K65" s="25"/>
      <c r="L65" s="25"/>
      <c r="M65" s="25"/>
      <c r="N65" s="25"/>
      <c r="O65" s="60"/>
      <c r="P65" s="60"/>
      <c r="T65" s="25"/>
      <c r="U65" s="61"/>
      <c r="V65" s="61"/>
      <c r="W65" s="62"/>
      <c r="X65" s="62"/>
      <c r="Y65" s="62"/>
      <c r="Z65" s="25"/>
      <c r="AA65" s="25"/>
      <c r="AB65" s="2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0:1024" s="23" customFormat="1">
      <c r="J66" s="25"/>
      <c r="K66" s="25"/>
      <c r="L66" s="25"/>
      <c r="M66" s="25"/>
      <c r="N66" s="25"/>
      <c r="O66" s="60"/>
      <c r="P66" s="60"/>
      <c r="T66" s="25"/>
      <c r="U66" s="61"/>
      <c r="V66" s="61"/>
      <c r="W66" s="62"/>
      <c r="X66" s="62"/>
      <c r="Y66" s="62"/>
      <c r="Z66" s="25"/>
      <c r="AA66" s="25"/>
      <c r="AB66" s="25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0:1024" s="23" customFormat="1">
      <c r="J67" s="25"/>
      <c r="K67" s="25"/>
      <c r="L67" s="25"/>
      <c r="M67" s="25"/>
      <c r="N67" s="25"/>
      <c r="O67" s="60"/>
      <c r="P67" s="60"/>
      <c r="T67" s="25"/>
      <c r="U67" s="61"/>
      <c r="V67" s="61"/>
      <c r="W67" s="62"/>
      <c r="X67" s="62"/>
      <c r="Y67" s="62"/>
      <c r="Z67" s="25"/>
      <c r="AA67" s="25"/>
      <c r="AB67" s="25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0:1024" s="23" customFormat="1">
      <c r="J68" s="25"/>
      <c r="K68" s="25"/>
      <c r="L68" s="25"/>
      <c r="M68" s="25"/>
      <c r="N68" s="25"/>
      <c r="O68" s="60"/>
      <c r="P68" s="60"/>
      <c r="T68" s="25"/>
      <c r="U68" s="61"/>
      <c r="V68" s="61"/>
      <c r="W68" s="62"/>
      <c r="X68" s="62"/>
      <c r="Y68" s="62"/>
      <c r="Z68" s="25"/>
      <c r="AA68" s="25"/>
      <c r="AB68" s="25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0:1024" s="23" customFormat="1">
      <c r="J69" s="25"/>
      <c r="K69" s="25"/>
      <c r="L69" s="25"/>
      <c r="M69" s="25"/>
      <c r="N69" s="25"/>
      <c r="O69" s="60"/>
      <c r="P69" s="60"/>
      <c r="T69" s="25"/>
      <c r="U69" s="61"/>
      <c r="V69" s="61"/>
      <c r="W69" s="62"/>
      <c r="X69" s="62"/>
      <c r="Y69" s="62"/>
      <c r="Z69" s="25"/>
      <c r="AA69" s="25"/>
      <c r="AB69" s="25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0:1024" s="23" customFormat="1">
      <c r="J70" s="25"/>
      <c r="K70" s="25"/>
      <c r="L70" s="25"/>
      <c r="M70" s="25"/>
      <c r="N70" s="25"/>
      <c r="O70" s="60"/>
      <c r="P70" s="60"/>
      <c r="T70" s="25"/>
      <c r="U70" s="61"/>
      <c r="V70" s="61"/>
      <c r="W70" s="62"/>
      <c r="X70" s="62"/>
      <c r="Y70" s="62"/>
      <c r="Z70" s="25"/>
      <c r="AA70" s="25"/>
      <c r="AB70" s="25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0:1024" s="23" customFormat="1">
      <c r="J71" s="25"/>
      <c r="K71" s="25"/>
      <c r="L71" s="25"/>
      <c r="M71" s="25"/>
      <c r="N71" s="25"/>
      <c r="O71" s="60"/>
      <c r="P71" s="60"/>
      <c r="T71" s="25"/>
      <c r="U71" s="61"/>
      <c r="V71" s="61"/>
      <c r="W71" s="62"/>
      <c r="X71" s="62"/>
      <c r="Y71" s="62"/>
      <c r="Z71" s="25"/>
      <c r="AA71" s="25"/>
      <c r="AB71" s="25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0:1024" s="23" customFormat="1">
      <c r="J72" s="25"/>
      <c r="K72" s="25"/>
      <c r="L72" s="25"/>
      <c r="M72" s="25"/>
      <c r="N72" s="25"/>
      <c r="O72" s="60"/>
      <c r="P72" s="60"/>
      <c r="T72" s="25"/>
      <c r="U72" s="61"/>
      <c r="V72" s="61"/>
      <c r="W72" s="62"/>
      <c r="X72" s="62"/>
      <c r="Y72" s="62"/>
      <c r="Z72" s="25"/>
      <c r="AA72" s="25"/>
      <c r="AB72" s="25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0:1024" s="23" customFormat="1">
      <c r="J73" s="25"/>
      <c r="K73" s="25"/>
      <c r="L73" s="25"/>
      <c r="M73" s="25"/>
      <c r="N73" s="25"/>
      <c r="O73" s="60"/>
      <c r="P73" s="60"/>
      <c r="T73" s="25"/>
      <c r="U73" s="61"/>
      <c r="V73" s="61"/>
      <c r="W73" s="62"/>
      <c r="X73" s="62"/>
      <c r="Y73" s="62"/>
      <c r="Z73" s="25"/>
      <c r="AA73" s="25"/>
      <c r="AB73" s="25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0:1024" s="23" customFormat="1">
      <c r="J74" s="25"/>
      <c r="K74" s="25"/>
      <c r="L74" s="25"/>
      <c r="M74" s="25"/>
      <c r="N74" s="25"/>
      <c r="O74" s="60"/>
      <c r="P74" s="60"/>
      <c r="T74" s="25"/>
      <c r="U74" s="61"/>
      <c r="V74" s="61"/>
      <c r="W74" s="62"/>
      <c r="X74" s="62"/>
      <c r="Y74" s="62"/>
      <c r="Z74" s="25"/>
      <c r="AA74" s="25"/>
      <c r="AB74" s="25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0:1024" s="23" customFormat="1">
      <c r="J75" s="25"/>
      <c r="K75" s="25"/>
      <c r="L75" s="25"/>
      <c r="M75" s="25"/>
      <c r="N75" s="25"/>
      <c r="O75" s="60"/>
      <c r="P75" s="60"/>
      <c r="T75" s="25"/>
      <c r="U75" s="61"/>
      <c r="V75" s="61"/>
      <c r="W75" s="62"/>
      <c r="X75" s="62"/>
      <c r="Y75" s="62"/>
      <c r="Z75" s="25"/>
      <c r="AA75" s="25"/>
      <c r="AB75" s="2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0:1024" s="23" customFormat="1">
      <c r="J76" s="25"/>
      <c r="K76" s="25"/>
      <c r="L76" s="25"/>
      <c r="M76" s="25"/>
      <c r="N76" s="25"/>
      <c r="O76" s="60"/>
      <c r="P76" s="60"/>
      <c r="T76" s="25"/>
      <c r="U76" s="61"/>
      <c r="V76" s="61"/>
      <c r="W76" s="62"/>
      <c r="X76" s="62"/>
      <c r="Y76" s="62"/>
      <c r="Z76" s="25"/>
      <c r="AA76" s="25"/>
      <c r="AB76" s="25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0:1024" s="23" customFormat="1">
      <c r="J77" s="25"/>
      <c r="K77" s="25"/>
      <c r="L77" s="25"/>
      <c r="M77" s="25"/>
      <c r="N77" s="25"/>
      <c r="O77" s="60"/>
      <c r="P77" s="60"/>
      <c r="T77" s="25"/>
      <c r="U77" s="61"/>
      <c r="V77" s="61"/>
      <c r="W77" s="62"/>
      <c r="X77" s="62"/>
      <c r="Y77" s="62"/>
      <c r="Z77" s="25"/>
      <c r="AA77" s="25"/>
      <c r="AB77" s="25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0:1024" s="23" customFormat="1">
      <c r="J78" s="25"/>
      <c r="K78" s="25"/>
      <c r="L78" s="25"/>
      <c r="M78" s="25"/>
      <c r="N78" s="25"/>
      <c r="O78" s="60"/>
      <c r="P78" s="60"/>
      <c r="T78" s="25"/>
      <c r="U78" s="61"/>
      <c r="V78" s="61"/>
      <c r="W78" s="62"/>
      <c r="X78" s="62"/>
      <c r="Y78" s="62"/>
      <c r="Z78" s="25"/>
      <c r="AA78" s="25"/>
      <c r="AB78" s="25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0:1024" s="23" customFormat="1">
      <c r="J79" s="25"/>
      <c r="K79" s="25"/>
      <c r="L79" s="25"/>
      <c r="M79" s="25"/>
      <c r="N79" s="25"/>
      <c r="O79" s="60"/>
      <c r="P79" s="60"/>
      <c r="T79" s="25"/>
      <c r="U79" s="61"/>
      <c r="V79" s="61"/>
      <c r="W79" s="62"/>
      <c r="X79" s="62"/>
      <c r="Y79" s="62"/>
      <c r="Z79" s="25"/>
      <c r="AA79" s="25"/>
      <c r="AB79" s="25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0:1024" s="23" customFormat="1">
      <c r="J80" s="25"/>
      <c r="K80" s="25"/>
      <c r="L80" s="25"/>
      <c r="M80" s="25"/>
      <c r="N80" s="25"/>
      <c r="O80" s="60"/>
      <c r="P80" s="60"/>
      <c r="T80" s="25"/>
      <c r="U80" s="61"/>
      <c r="V80" s="61"/>
      <c r="W80" s="62"/>
      <c r="X80" s="62"/>
      <c r="Y80" s="62"/>
      <c r="Z80" s="25"/>
      <c r="AA80" s="25"/>
      <c r="AB80" s="25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0:1024" s="23" customFormat="1">
      <c r="J81" s="25"/>
      <c r="K81" s="25"/>
      <c r="L81" s="25"/>
      <c r="M81" s="25"/>
      <c r="N81" s="25"/>
      <c r="O81" s="60"/>
      <c r="P81" s="60"/>
      <c r="T81" s="25"/>
      <c r="U81" s="61"/>
      <c r="V81" s="61"/>
      <c r="W81" s="62"/>
      <c r="X81" s="62"/>
      <c r="Y81" s="62"/>
      <c r="Z81" s="25"/>
      <c r="AA81" s="25"/>
      <c r="AB81" s="25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0:1024" s="23" customFormat="1">
      <c r="J82" s="25"/>
      <c r="K82" s="25"/>
      <c r="L82" s="25"/>
      <c r="M82" s="25"/>
      <c r="N82" s="25"/>
      <c r="O82" s="60"/>
      <c r="P82" s="60"/>
      <c r="T82" s="25"/>
      <c r="U82" s="61"/>
      <c r="V82" s="61"/>
      <c r="W82" s="62"/>
      <c r="X82" s="62"/>
      <c r="Y82" s="62"/>
      <c r="Z82" s="25"/>
      <c r="AA82" s="25"/>
      <c r="AB82" s="25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0:1024" s="23" customFormat="1">
      <c r="J83" s="25"/>
      <c r="K83" s="25"/>
      <c r="L83" s="25"/>
      <c r="M83" s="25"/>
      <c r="N83" s="25"/>
      <c r="O83" s="60"/>
      <c r="P83" s="60"/>
      <c r="T83" s="25"/>
      <c r="U83" s="61"/>
      <c r="V83" s="61"/>
      <c r="W83" s="62"/>
      <c r="X83" s="62"/>
      <c r="Y83" s="62"/>
      <c r="Z83" s="25"/>
      <c r="AA83" s="25"/>
      <c r="AB83" s="25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0:1024" s="23" customFormat="1">
      <c r="J84" s="25"/>
      <c r="K84" s="25"/>
      <c r="L84" s="25"/>
      <c r="M84" s="25"/>
      <c r="N84" s="25"/>
      <c r="O84" s="60"/>
      <c r="P84" s="60"/>
      <c r="T84" s="25"/>
      <c r="U84" s="61"/>
      <c r="V84" s="61"/>
      <c r="W84" s="62"/>
      <c r="X84" s="62"/>
      <c r="Y84" s="62"/>
      <c r="Z84" s="25"/>
      <c r="AA84" s="25"/>
      <c r="AB84" s="25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0:1024" s="23" customFormat="1">
      <c r="J85" s="25"/>
      <c r="K85" s="25"/>
      <c r="L85" s="25"/>
      <c r="M85" s="25"/>
      <c r="N85" s="25"/>
      <c r="O85" s="60"/>
      <c r="P85" s="60"/>
      <c r="T85" s="25"/>
      <c r="U85" s="61"/>
      <c r="V85" s="61"/>
      <c r="W85" s="62"/>
      <c r="X85" s="62"/>
      <c r="Y85" s="62"/>
      <c r="Z85" s="25"/>
      <c r="AA85" s="25"/>
      <c r="AB85" s="2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0:1024" s="23" customFormat="1">
      <c r="J86" s="25"/>
      <c r="K86" s="25"/>
      <c r="L86" s="25"/>
      <c r="M86" s="25"/>
      <c r="N86" s="25"/>
      <c r="O86" s="60"/>
      <c r="P86" s="60"/>
      <c r="T86" s="25"/>
      <c r="U86" s="61"/>
      <c r="V86" s="61"/>
      <c r="W86" s="62"/>
      <c r="X86" s="62"/>
      <c r="Y86" s="62"/>
      <c r="Z86" s="25"/>
      <c r="AA86" s="25"/>
      <c r="AB86" s="25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0:1024" s="23" customFormat="1">
      <c r="J87" s="25"/>
      <c r="K87" s="25"/>
      <c r="L87" s="25"/>
      <c r="M87" s="25"/>
      <c r="N87" s="25"/>
      <c r="O87" s="60"/>
      <c r="P87" s="60"/>
      <c r="T87" s="25"/>
      <c r="U87" s="61"/>
      <c r="V87" s="61"/>
      <c r="W87" s="62"/>
      <c r="X87" s="62"/>
      <c r="Y87" s="62"/>
      <c r="Z87" s="25"/>
      <c r="AA87" s="25"/>
      <c r="AB87" s="25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0:1024" s="23" customFormat="1">
      <c r="J88" s="25"/>
      <c r="K88" s="25"/>
      <c r="L88" s="25"/>
      <c r="M88" s="25"/>
      <c r="N88" s="25"/>
      <c r="O88" s="60"/>
      <c r="P88" s="60"/>
      <c r="T88" s="25"/>
      <c r="U88" s="61"/>
      <c r="V88" s="61"/>
      <c r="W88" s="62"/>
      <c r="X88" s="62"/>
      <c r="Y88" s="62"/>
      <c r="Z88" s="25"/>
      <c r="AA88" s="25"/>
      <c r="AB88" s="25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0:1024" s="23" customFormat="1">
      <c r="O89" s="60"/>
      <c r="P89" s="60"/>
      <c r="U89" s="62"/>
      <c r="V89" s="62"/>
      <c r="W89" s="62"/>
      <c r="X89" s="62"/>
      <c r="Y89" s="62"/>
      <c r="Z89" s="25"/>
      <c r="AA89" s="25"/>
      <c r="AB89" s="25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0:1024" s="23" customFormat="1">
      <c r="O90" s="60"/>
      <c r="P90" s="60"/>
      <c r="U90" s="62"/>
      <c r="V90" s="62"/>
      <c r="W90" s="62"/>
      <c r="X90" s="62"/>
      <c r="Y90" s="62"/>
      <c r="Z90" s="25"/>
      <c r="AA90" s="25"/>
      <c r="AB90" s="25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0:1024" s="23" customFormat="1">
      <c r="O91" s="60"/>
      <c r="P91" s="60"/>
      <c r="U91" s="62"/>
      <c r="V91" s="62"/>
      <c r="W91" s="62"/>
      <c r="X91" s="62"/>
      <c r="Y91" s="62"/>
      <c r="Z91" s="25"/>
      <c r="AA91" s="25"/>
      <c r="AB91" s="25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0:1024" s="23" customFormat="1">
      <c r="O92" s="60"/>
      <c r="P92" s="60"/>
      <c r="U92" s="62"/>
      <c r="V92" s="62"/>
      <c r="W92" s="62"/>
      <c r="X92" s="62"/>
      <c r="Y92" s="62"/>
      <c r="Z92" s="25"/>
      <c r="AA92" s="25"/>
      <c r="AB92" s="25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0:1024" s="23" customFormat="1">
      <c r="O93" s="60"/>
      <c r="P93" s="60"/>
      <c r="U93" s="62"/>
      <c r="V93" s="62"/>
      <c r="W93" s="62"/>
      <c r="X93" s="62"/>
      <c r="Y93" s="62"/>
      <c r="Z93" s="25"/>
      <c r="AA93" s="25"/>
      <c r="AB93" s="25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0:1024" s="23" customFormat="1">
      <c r="O94" s="60"/>
      <c r="P94" s="60"/>
      <c r="U94" s="62"/>
      <c r="V94" s="62"/>
      <c r="W94" s="62"/>
      <c r="X94" s="62"/>
      <c r="Y94" s="62"/>
      <c r="Z94" s="25"/>
      <c r="AA94" s="25"/>
      <c r="AB94" s="25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0:1024" s="23" customFormat="1">
      <c r="O95" s="60"/>
      <c r="P95" s="60"/>
      <c r="U95" s="62"/>
      <c r="V95" s="62"/>
      <c r="W95" s="62"/>
      <c r="X95" s="62"/>
      <c r="Y95" s="62"/>
      <c r="Z95" s="25"/>
      <c r="AA95" s="25"/>
      <c r="AB95" s="2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0:1024" s="23" customFormat="1">
      <c r="O96" s="60"/>
      <c r="P96" s="60"/>
      <c r="U96" s="62"/>
      <c r="V96" s="62"/>
      <c r="W96" s="62"/>
      <c r="X96" s="62"/>
      <c r="Y96" s="62"/>
      <c r="Z96" s="25"/>
      <c r="AA96" s="25"/>
      <c r="AB96" s="25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5:1024" s="23" customFormat="1">
      <c r="O97" s="60"/>
      <c r="P97" s="60"/>
      <c r="U97" s="62"/>
      <c r="V97" s="62"/>
      <c r="W97" s="62"/>
      <c r="X97" s="62"/>
      <c r="Y97" s="62"/>
      <c r="Z97" s="25"/>
      <c r="AA97" s="25"/>
      <c r="AB97" s="25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5:1024" s="23" customFormat="1">
      <c r="O98" s="60"/>
      <c r="P98" s="60"/>
      <c r="U98" s="62"/>
      <c r="V98" s="62"/>
      <c r="W98" s="62"/>
      <c r="X98" s="62"/>
      <c r="Y98" s="62"/>
      <c r="Z98" s="25"/>
      <c r="AA98" s="25"/>
      <c r="AB98" s="25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5:1024" s="23" customFormat="1">
      <c r="O99" s="60"/>
      <c r="P99" s="60"/>
      <c r="U99" s="62"/>
      <c r="V99" s="62"/>
      <c r="W99" s="62"/>
      <c r="X99" s="62"/>
      <c r="Y99" s="62"/>
      <c r="Z99" s="25"/>
      <c r="AA99" s="25"/>
      <c r="AB99" s="25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5:1024" s="23" customFormat="1">
      <c r="O100" s="60"/>
      <c r="P100" s="60"/>
      <c r="U100" s="62"/>
      <c r="V100" s="62"/>
      <c r="W100" s="62"/>
      <c r="X100" s="62"/>
      <c r="Y100" s="62"/>
      <c r="Z100" s="25"/>
      <c r="AA100" s="25"/>
      <c r="AB100" s="25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5:1024" s="23" customFormat="1">
      <c r="O101" s="60"/>
      <c r="P101" s="60"/>
      <c r="U101" s="62"/>
      <c r="V101" s="62"/>
      <c r="W101" s="62"/>
      <c r="X101" s="62"/>
      <c r="Y101" s="62"/>
      <c r="Z101" s="25"/>
      <c r="AA101" s="25"/>
      <c r="AB101" s="25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5:1024" s="23" customFormat="1">
      <c r="O102" s="60"/>
      <c r="P102" s="60"/>
      <c r="U102" s="62"/>
      <c r="V102" s="62"/>
      <c r="W102" s="62"/>
      <c r="X102" s="62"/>
      <c r="Y102" s="62"/>
      <c r="Z102" s="25"/>
      <c r="AA102" s="25"/>
      <c r="AB102" s="25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5:1024" s="23" customFormat="1">
      <c r="O103" s="60"/>
      <c r="P103" s="60"/>
      <c r="U103" s="62"/>
      <c r="V103" s="62"/>
      <c r="W103" s="62"/>
      <c r="X103" s="62"/>
      <c r="Y103" s="62"/>
      <c r="Z103" s="25"/>
      <c r="AA103" s="25"/>
      <c r="AB103" s="25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5:1024" s="23" customFormat="1">
      <c r="O104" s="60"/>
      <c r="P104" s="60"/>
      <c r="U104" s="62"/>
      <c r="V104" s="62"/>
      <c r="W104" s="62"/>
      <c r="X104" s="62"/>
      <c r="Y104" s="62"/>
      <c r="Z104" s="25"/>
      <c r="AA104" s="25"/>
      <c r="AB104" s="25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5:1024" s="23" customFormat="1">
      <c r="O105" s="60"/>
      <c r="P105" s="60"/>
      <c r="U105" s="62"/>
      <c r="V105" s="62"/>
      <c r="W105" s="62"/>
      <c r="X105" s="62"/>
      <c r="Y105" s="62"/>
      <c r="Z105" s="25"/>
      <c r="AA105" s="25"/>
      <c r="AB105" s="2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5:1024" s="23" customFormat="1">
      <c r="O106" s="60"/>
      <c r="P106" s="60"/>
      <c r="U106" s="62"/>
      <c r="V106" s="62"/>
      <c r="W106" s="62"/>
      <c r="X106" s="62"/>
      <c r="Y106" s="62"/>
      <c r="Z106" s="25"/>
      <c r="AA106" s="25"/>
      <c r="AB106" s="25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5:1024" s="23" customFormat="1">
      <c r="O107" s="60"/>
      <c r="P107" s="60"/>
      <c r="U107" s="62"/>
      <c r="V107" s="62"/>
      <c r="W107" s="62"/>
      <c r="X107" s="62"/>
      <c r="Y107" s="62"/>
      <c r="Z107" s="25"/>
      <c r="AA107" s="25"/>
      <c r="AB107" s="25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5:1024" s="23" customFormat="1">
      <c r="O108" s="60"/>
      <c r="P108" s="60"/>
      <c r="U108" s="62"/>
      <c r="V108" s="62"/>
      <c r="W108" s="62"/>
      <c r="X108" s="62"/>
      <c r="Y108" s="62"/>
      <c r="Z108" s="25"/>
      <c r="AA108" s="25"/>
      <c r="AB108" s="25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5:1024" s="23" customFormat="1">
      <c r="O109" s="60"/>
      <c r="P109" s="60"/>
      <c r="U109" s="62"/>
      <c r="V109" s="62"/>
      <c r="W109" s="62"/>
      <c r="X109" s="62"/>
      <c r="Y109" s="62"/>
      <c r="Z109" s="25"/>
      <c r="AA109" s="25"/>
      <c r="AB109" s="25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5:1024" s="23" customFormat="1">
      <c r="O110" s="60"/>
      <c r="P110" s="60"/>
      <c r="U110" s="62"/>
      <c r="V110" s="62"/>
      <c r="W110" s="62"/>
      <c r="X110" s="62"/>
      <c r="Y110" s="62"/>
      <c r="Z110" s="25"/>
      <c r="AA110" s="25"/>
      <c r="AB110" s="25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5:1024" s="23" customFormat="1">
      <c r="O111" s="60"/>
      <c r="P111" s="60"/>
      <c r="U111" s="62"/>
      <c r="V111" s="62"/>
      <c r="W111" s="62"/>
      <c r="X111" s="62"/>
      <c r="Y111" s="62"/>
      <c r="Z111" s="25"/>
      <c r="AA111" s="25"/>
      <c r="AB111" s="25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5:1024" s="23" customFormat="1">
      <c r="O112" s="60"/>
      <c r="P112" s="60"/>
      <c r="U112" s="62"/>
      <c r="V112" s="62"/>
      <c r="W112" s="62"/>
      <c r="X112" s="62"/>
      <c r="Y112" s="62"/>
      <c r="Z112" s="25"/>
      <c r="AA112" s="25"/>
      <c r="AB112" s="25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5:1024" s="23" customFormat="1">
      <c r="O113" s="60"/>
      <c r="P113" s="60"/>
      <c r="U113" s="62"/>
      <c r="V113" s="62"/>
      <c r="W113" s="62"/>
      <c r="X113" s="62"/>
      <c r="Y113" s="62"/>
      <c r="Z113" s="25"/>
      <c r="AA113" s="25"/>
      <c r="AB113" s="25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5:1024" s="23" customFormat="1">
      <c r="O114" s="60"/>
      <c r="P114" s="60"/>
      <c r="U114" s="62"/>
      <c r="V114" s="62"/>
      <c r="W114" s="62"/>
      <c r="X114" s="62"/>
      <c r="Y114" s="62"/>
      <c r="Z114" s="25"/>
      <c r="AA114" s="25"/>
      <c r="AB114" s="25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5:1024" s="23" customFormat="1">
      <c r="O115" s="60"/>
      <c r="P115" s="60"/>
      <c r="U115" s="62"/>
      <c r="V115" s="62"/>
      <c r="W115" s="62"/>
      <c r="X115" s="62"/>
      <c r="Y115" s="62"/>
      <c r="Z115" s="25"/>
      <c r="AA115" s="25"/>
      <c r="AB115" s="2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5:1024" s="23" customFormat="1">
      <c r="O116" s="60"/>
      <c r="P116" s="60"/>
      <c r="U116" s="62"/>
      <c r="V116" s="62"/>
      <c r="W116" s="62"/>
      <c r="X116" s="62"/>
      <c r="Y116" s="62"/>
      <c r="Z116" s="25"/>
      <c r="AA116" s="25"/>
      <c r="AB116" s="25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5:1024" s="23" customFormat="1">
      <c r="O117" s="60"/>
      <c r="P117" s="60"/>
      <c r="U117" s="62"/>
      <c r="V117" s="62"/>
      <c r="W117" s="62"/>
      <c r="X117" s="62"/>
      <c r="Y117" s="62"/>
      <c r="Z117" s="25"/>
      <c r="AA117" s="25"/>
      <c r="AB117" s="25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5:1024" s="23" customFormat="1">
      <c r="O118" s="60"/>
      <c r="P118" s="60"/>
      <c r="U118" s="62"/>
      <c r="V118" s="62"/>
      <c r="W118" s="62"/>
      <c r="X118" s="62"/>
      <c r="Y118" s="62"/>
      <c r="Z118" s="25"/>
      <c r="AA118" s="25"/>
      <c r="AB118" s="25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5:1024" s="23" customFormat="1">
      <c r="O119" s="60"/>
      <c r="P119" s="60"/>
      <c r="U119" s="62"/>
      <c r="V119" s="62"/>
      <c r="W119" s="62"/>
      <c r="X119" s="62"/>
      <c r="Y119" s="62"/>
      <c r="Z119" s="25"/>
      <c r="AA119" s="25"/>
      <c r="AB119" s="25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5:1024" s="23" customFormat="1">
      <c r="O120" s="60"/>
      <c r="P120" s="60"/>
      <c r="U120" s="62"/>
      <c r="V120" s="62"/>
      <c r="W120" s="62"/>
      <c r="X120" s="62"/>
      <c r="Y120" s="62"/>
      <c r="Z120" s="25"/>
      <c r="AA120" s="25"/>
      <c r="AB120" s="25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5:1024" s="23" customFormat="1">
      <c r="O121" s="60"/>
      <c r="P121" s="60"/>
      <c r="U121" s="62"/>
      <c r="V121" s="62"/>
      <c r="W121" s="62"/>
      <c r="X121" s="62"/>
      <c r="Y121" s="62"/>
      <c r="Z121" s="25"/>
      <c r="AA121" s="25"/>
      <c r="AB121" s="25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5:1024" s="23" customFormat="1">
      <c r="O122" s="60"/>
      <c r="P122" s="60"/>
      <c r="U122" s="62"/>
      <c r="V122" s="62"/>
      <c r="W122" s="62"/>
      <c r="X122" s="62"/>
      <c r="Y122" s="62"/>
      <c r="Z122" s="25"/>
      <c r="AA122" s="25"/>
      <c r="AB122" s="25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5:1024" s="23" customFormat="1">
      <c r="O123" s="60"/>
      <c r="P123" s="60"/>
      <c r="U123" s="62"/>
      <c r="V123" s="62"/>
      <c r="W123" s="62"/>
      <c r="X123" s="62"/>
      <c r="Y123" s="62"/>
      <c r="Z123" s="25"/>
      <c r="AA123" s="25"/>
      <c r="AB123" s="25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5:1024" s="23" customFormat="1">
      <c r="O124" s="60"/>
      <c r="P124" s="60"/>
      <c r="U124" s="62"/>
      <c r="V124" s="62"/>
      <c r="W124" s="62"/>
      <c r="X124" s="62"/>
      <c r="Y124" s="62"/>
      <c r="Z124" s="25"/>
      <c r="AA124" s="25"/>
      <c r="AB124" s="25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5:1024" s="23" customFormat="1">
      <c r="O125" s="60"/>
      <c r="P125" s="60"/>
      <c r="U125" s="62"/>
      <c r="V125" s="62"/>
      <c r="W125" s="62"/>
      <c r="X125" s="62"/>
      <c r="Y125" s="62"/>
      <c r="Z125" s="25"/>
      <c r="AA125" s="25"/>
      <c r="AB125" s="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5:1024" s="23" customFormat="1">
      <c r="O126" s="60"/>
      <c r="P126" s="60"/>
      <c r="U126" s="62"/>
      <c r="V126" s="62"/>
      <c r="W126" s="62"/>
      <c r="X126" s="62"/>
      <c r="Y126" s="62"/>
      <c r="Z126" s="25"/>
      <c r="AA126" s="25"/>
      <c r="AB126" s="25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5:1024" s="23" customFormat="1">
      <c r="O127" s="60"/>
      <c r="P127" s="60"/>
      <c r="U127" s="62"/>
      <c r="V127" s="62"/>
      <c r="W127" s="62"/>
      <c r="X127" s="62"/>
      <c r="Y127" s="62"/>
      <c r="Z127" s="25"/>
      <c r="AA127" s="25"/>
      <c r="AB127" s="25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5:1024" s="23" customFormat="1">
      <c r="O128" s="60"/>
      <c r="P128" s="60"/>
      <c r="U128" s="62"/>
      <c r="V128" s="62"/>
      <c r="W128" s="62"/>
      <c r="X128" s="62"/>
      <c r="Y128" s="62"/>
      <c r="Z128" s="25"/>
      <c r="AA128" s="25"/>
      <c r="AB128" s="25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5:1024" s="23" customFormat="1">
      <c r="O129" s="60"/>
      <c r="P129" s="60"/>
      <c r="U129" s="62"/>
      <c r="V129" s="62"/>
      <c r="W129" s="62"/>
      <c r="X129" s="62"/>
      <c r="Y129" s="62"/>
      <c r="Z129" s="25"/>
      <c r="AA129" s="25"/>
      <c r="AB129" s="25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5:1024" s="23" customFormat="1">
      <c r="O130" s="60"/>
      <c r="P130" s="60"/>
      <c r="U130" s="62"/>
      <c r="V130" s="62"/>
      <c r="W130" s="62"/>
      <c r="X130" s="62"/>
      <c r="Y130" s="62"/>
      <c r="Z130" s="25"/>
      <c r="AA130" s="25"/>
      <c r="AB130" s="25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5:1024" s="23" customFormat="1">
      <c r="O131" s="60"/>
      <c r="P131" s="60"/>
      <c r="U131" s="62"/>
      <c r="V131" s="62"/>
      <c r="W131" s="62"/>
      <c r="X131" s="62"/>
      <c r="Y131" s="62"/>
      <c r="Z131" s="25"/>
      <c r="AA131" s="25"/>
      <c r="AB131" s="25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5:1024" s="23" customFormat="1">
      <c r="O132" s="60"/>
      <c r="P132" s="60"/>
      <c r="U132" s="62"/>
      <c r="V132" s="62"/>
      <c r="W132" s="62"/>
      <c r="X132" s="62"/>
      <c r="Y132" s="62"/>
      <c r="Z132" s="25"/>
      <c r="AA132" s="25"/>
      <c r="AB132" s="25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5:1024" s="23" customFormat="1">
      <c r="O133" s="60"/>
      <c r="P133" s="60"/>
      <c r="U133" s="62"/>
      <c r="V133" s="62"/>
      <c r="W133" s="62"/>
      <c r="X133" s="62"/>
      <c r="Y133" s="62"/>
      <c r="Z133" s="25"/>
      <c r="AA133" s="25"/>
      <c r="AB133" s="25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5:1024" s="23" customFormat="1">
      <c r="O134" s="60"/>
      <c r="P134" s="60"/>
      <c r="U134" s="62"/>
      <c r="V134" s="62"/>
      <c r="W134" s="62"/>
      <c r="X134" s="62"/>
      <c r="Y134" s="62"/>
      <c r="Z134" s="25"/>
      <c r="AA134" s="25"/>
      <c r="AB134" s="25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5:1024" s="23" customFormat="1">
      <c r="O135" s="60"/>
      <c r="P135" s="60"/>
      <c r="U135" s="62"/>
      <c r="V135" s="62"/>
      <c r="W135" s="62"/>
      <c r="X135" s="62"/>
      <c r="Y135" s="62"/>
      <c r="Z135" s="25"/>
      <c r="AA135" s="25"/>
      <c r="AB135" s="2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5:1024" s="23" customFormat="1">
      <c r="O136" s="60"/>
      <c r="P136" s="60"/>
      <c r="U136" s="62"/>
      <c r="V136" s="62"/>
      <c r="W136" s="62"/>
      <c r="X136" s="62"/>
      <c r="Y136" s="62"/>
      <c r="Z136" s="25"/>
      <c r="AA136" s="25"/>
      <c r="AB136" s="25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5:1024" s="23" customFormat="1">
      <c r="O137" s="60"/>
      <c r="P137" s="60"/>
      <c r="U137" s="62"/>
      <c r="V137" s="62"/>
      <c r="W137" s="62"/>
      <c r="X137" s="62"/>
      <c r="Y137" s="62"/>
      <c r="Z137" s="25"/>
      <c r="AA137" s="25"/>
      <c r="AB137" s="25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5:1024" s="23" customFormat="1">
      <c r="O138" s="60"/>
      <c r="P138" s="60"/>
      <c r="U138" s="62"/>
      <c r="V138" s="62"/>
      <c r="W138" s="62"/>
      <c r="X138" s="62"/>
      <c r="Y138" s="62"/>
      <c r="Z138" s="25"/>
      <c r="AA138" s="25"/>
      <c r="AB138" s="25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5:1024" s="23" customFormat="1">
      <c r="O139" s="60"/>
      <c r="P139" s="60"/>
      <c r="U139" s="62"/>
      <c r="V139" s="62"/>
      <c r="W139" s="62"/>
      <c r="X139" s="62"/>
      <c r="Y139" s="62"/>
      <c r="Z139" s="25"/>
      <c r="AA139" s="25"/>
      <c r="AB139" s="25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5:1024" s="23" customFormat="1">
      <c r="O140" s="60"/>
      <c r="P140" s="60"/>
      <c r="U140" s="62"/>
      <c r="V140" s="62"/>
      <c r="W140" s="62"/>
      <c r="X140" s="62"/>
      <c r="Y140" s="62"/>
      <c r="Z140" s="25"/>
      <c r="AA140" s="25"/>
      <c r="AB140" s="25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5:1024" s="23" customFormat="1">
      <c r="O141" s="60"/>
      <c r="P141" s="60"/>
      <c r="U141" s="62"/>
      <c r="V141" s="62"/>
      <c r="W141" s="62"/>
      <c r="X141" s="62"/>
      <c r="Y141" s="62"/>
      <c r="Z141" s="25"/>
      <c r="AA141" s="25"/>
      <c r="AB141" s="25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5:1024" s="23" customFormat="1">
      <c r="O142" s="60"/>
      <c r="P142" s="60"/>
      <c r="U142" s="62"/>
      <c r="V142" s="62"/>
      <c r="W142" s="62"/>
      <c r="X142" s="62"/>
      <c r="Y142" s="62"/>
      <c r="Z142" s="25"/>
      <c r="AA142" s="25"/>
      <c r="AB142" s="25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5:1024" s="23" customFormat="1">
      <c r="O143" s="60"/>
      <c r="P143" s="60"/>
      <c r="U143" s="62"/>
      <c r="V143" s="62"/>
      <c r="W143" s="62"/>
      <c r="X143" s="62"/>
      <c r="Y143" s="62"/>
      <c r="Z143" s="25"/>
      <c r="AA143" s="25"/>
      <c r="AB143" s="25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5:1024" s="23" customFormat="1">
      <c r="O144" s="60"/>
      <c r="P144" s="60"/>
      <c r="U144" s="62"/>
      <c r="V144" s="62"/>
      <c r="W144" s="62"/>
      <c r="X144" s="62"/>
      <c r="Y144" s="62"/>
      <c r="Z144" s="25"/>
      <c r="AA144" s="25"/>
      <c r="AB144" s="25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5:1024" s="23" customFormat="1">
      <c r="O145" s="60"/>
      <c r="P145" s="60"/>
      <c r="U145" s="62"/>
      <c r="V145" s="62"/>
      <c r="W145" s="62"/>
      <c r="X145" s="62"/>
      <c r="Y145" s="62"/>
      <c r="Z145" s="25"/>
      <c r="AA145" s="25"/>
      <c r="AB145" s="2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5:1024" s="23" customFormat="1">
      <c r="O146" s="60"/>
      <c r="P146" s="60"/>
      <c r="U146" s="62"/>
      <c r="V146" s="62"/>
      <c r="W146" s="62"/>
      <c r="X146" s="62"/>
      <c r="Y146" s="62"/>
      <c r="Z146" s="25"/>
      <c r="AA146" s="25"/>
      <c r="AB146" s="25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5:1024" s="23" customFormat="1">
      <c r="O147" s="60"/>
      <c r="P147" s="60"/>
      <c r="U147" s="62"/>
      <c r="V147" s="62"/>
      <c r="W147" s="62"/>
      <c r="X147" s="62"/>
      <c r="Y147" s="62"/>
      <c r="Z147" s="25"/>
      <c r="AA147" s="25"/>
      <c r="AB147" s="25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5:1024" s="23" customFormat="1">
      <c r="O148" s="60"/>
      <c r="P148" s="60"/>
      <c r="U148" s="62"/>
      <c r="V148" s="62"/>
      <c r="W148" s="62"/>
      <c r="X148" s="62"/>
      <c r="Y148" s="62"/>
      <c r="Z148" s="25"/>
      <c r="AA148" s="25"/>
      <c r="AB148" s="25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5:1024" s="23" customFormat="1">
      <c r="O149" s="60"/>
      <c r="P149" s="60"/>
      <c r="U149" s="62"/>
      <c r="V149" s="62"/>
      <c r="W149" s="62"/>
      <c r="X149" s="62"/>
      <c r="Y149" s="62"/>
      <c r="Z149" s="25"/>
      <c r="AA149" s="25"/>
      <c r="AB149" s="25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5:1024" s="23" customFormat="1">
      <c r="O150" s="60"/>
      <c r="P150" s="60"/>
      <c r="U150" s="62"/>
      <c r="V150" s="62"/>
      <c r="W150" s="62"/>
      <c r="X150" s="62"/>
      <c r="Y150" s="62"/>
      <c r="Z150" s="25"/>
      <c r="AA150" s="25"/>
      <c r="AB150" s="25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5:1024" s="23" customFormat="1">
      <c r="O151" s="60"/>
      <c r="P151" s="60"/>
      <c r="U151" s="62"/>
      <c r="V151" s="62"/>
      <c r="W151" s="62"/>
      <c r="X151" s="62"/>
      <c r="Y151" s="62"/>
      <c r="Z151" s="25"/>
      <c r="AA151" s="25"/>
      <c r="AB151" s="25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5:1024" s="23" customFormat="1">
      <c r="O152" s="60"/>
      <c r="P152" s="60"/>
      <c r="U152" s="62"/>
      <c r="V152" s="62"/>
      <c r="W152" s="62"/>
      <c r="X152" s="62"/>
      <c r="Y152" s="62"/>
      <c r="Z152" s="25"/>
      <c r="AA152" s="25"/>
      <c r="AB152" s="25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5:1024" s="23" customFormat="1">
      <c r="O153" s="60"/>
      <c r="P153" s="60"/>
      <c r="U153" s="62"/>
      <c r="V153" s="62"/>
      <c r="W153" s="62"/>
      <c r="X153" s="62"/>
      <c r="Y153" s="62"/>
      <c r="Z153" s="25"/>
      <c r="AA153" s="25"/>
      <c r="AB153" s="25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5:1024" s="23" customFormat="1">
      <c r="O154" s="60"/>
      <c r="P154" s="60"/>
      <c r="U154" s="62"/>
      <c r="V154" s="62"/>
      <c r="W154" s="62"/>
      <c r="X154" s="62"/>
      <c r="Y154" s="62"/>
      <c r="Z154" s="25"/>
      <c r="AA154" s="25"/>
      <c r="AB154" s="25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5:1024" s="23" customFormat="1">
      <c r="O155" s="60"/>
      <c r="P155" s="60"/>
      <c r="U155" s="62"/>
      <c r="V155" s="62"/>
      <c r="W155" s="62"/>
      <c r="X155" s="62"/>
      <c r="Y155" s="62"/>
      <c r="Z155" s="25"/>
      <c r="AA155" s="25"/>
      <c r="AB155" s="2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5:1024" s="23" customFormat="1">
      <c r="O156" s="60"/>
      <c r="P156" s="60"/>
      <c r="U156" s="62"/>
      <c r="V156" s="62"/>
      <c r="W156" s="62"/>
      <c r="X156" s="62"/>
      <c r="Y156" s="62"/>
      <c r="Z156" s="25"/>
      <c r="AA156" s="25"/>
      <c r="AB156" s="25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5:1024" s="23" customFormat="1">
      <c r="O157" s="60"/>
      <c r="P157" s="60"/>
      <c r="U157" s="62"/>
      <c r="V157" s="62"/>
      <c r="W157" s="62"/>
      <c r="X157" s="62"/>
      <c r="Y157" s="62"/>
      <c r="Z157" s="25"/>
      <c r="AA157" s="25"/>
      <c r="AB157" s="25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5:1024" s="23" customFormat="1">
      <c r="O158" s="60"/>
      <c r="P158" s="60"/>
      <c r="U158" s="62"/>
      <c r="V158" s="62"/>
      <c r="W158" s="62"/>
      <c r="X158" s="62"/>
      <c r="Y158" s="62"/>
      <c r="Z158" s="25"/>
      <c r="AA158" s="25"/>
      <c r="AB158" s="25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5:1024" s="23" customFormat="1">
      <c r="O159" s="60"/>
      <c r="P159" s="60"/>
      <c r="U159" s="62"/>
      <c r="V159" s="62"/>
      <c r="W159" s="62"/>
      <c r="X159" s="62"/>
      <c r="Y159" s="62"/>
      <c r="Z159" s="25"/>
      <c r="AA159" s="25"/>
      <c r="AB159" s="25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5:1024" s="23" customFormat="1">
      <c r="O160" s="60"/>
      <c r="P160" s="60"/>
      <c r="U160" s="62"/>
      <c r="V160" s="62"/>
      <c r="W160" s="62"/>
      <c r="X160" s="62"/>
      <c r="Y160" s="62"/>
      <c r="Z160" s="25"/>
      <c r="AA160" s="25"/>
      <c r="AB160" s="25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5:1024" s="23" customFormat="1">
      <c r="O161" s="60"/>
      <c r="P161" s="60"/>
      <c r="U161" s="62"/>
      <c r="V161" s="62"/>
      <c r="W161" s="62"/>
      <c r="X161" s="62"/>
      <c r="Y161" s="62"/>
      <c r="Z161" s="25"/>
      <c r="AA161" s="25"/>
      <c r="AB161" s="25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5:1024" s="23" customFormat="1">
      <c r="O162" s="60"/>
      <c r="P162" s="60"/>
      <c r="U162" s="62"/>
      <c r="V162" s="62"/>
      <c r="W162" s="62"/>
      <c r="X162" s="62"/>
      <c r="Y162" s="62"/>
      <c r="Z162" s="25"/>
      <c r="AA162" s="25"/>
      <c r="AB162" s="25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5:1024" s="23" customFormat="1">
      <c r="O163" s="60"/>
      <c r="P163" s="60"/>
      <c r="U163" s="62"/>
      <c r="V163" s="62"/>
      <c r="W163" s="62"/>
      <c r="X163" s="62"/>
      <c r="Y163" s="62"/>
      <c r="Z163" s="25"/>
      <c r="AA163" s="25"/>
      <c r="AB163" s="25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5:1024" s="23" customFormat="1">
      <c r="O164" s="60"/>
      <c r="P164" s="60"/>
      <c r="U164" s="62"/>
      <c r="V164" s="62"/>
      <c r="W164" s="62"/>
      <c r="X164" s="62"/>
      <c r="Y164" s="62"/>
      <c r="Z164" s="25"/>
      <c r="AA164" s="25"/>
      <c r="AB164" s="25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5:1024" s="23" customFormat="1">
      <c r="O165" s="60"/>
      <c r="P165" s="60"/>
      <c r="U165" s="62"/>
      <c r="V165" s="62"/>
      <c r="W165" s="62"/>
      <c r="X165" s="62"/>
      <c r="Y165" s="62"/>
      <c r="Z165" s="25"/>
      <c r="AA165" s="25"/>
      <c r="AB165" s="2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5:1024" s="23" customFormat="1">
      <c r="O166" s="60"/>
      <c r="P166" s="60"/>
      <c r="U166" s="62"/>
      <c r="V166" s="62"/>
      <c r="W166" s="62"/>
      <c r="X166" s="62"/>
      <c r="Y166" s="62"/>
      <c r="Z166" s="25"/>
      <c r="AA166" s="25"/>
      <c r="AB166" s="25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15:1024" s="23" customFormat="1">
      <c r="O167" s="60"/>
      <c r="P167" s="60"/>
      <c r="U167" s="62"/>
      <c r="V167" s="62"/>
      <c r="W167" s="62"/>
      <c r="X167" s="62"/>
      <c r="Y167" s="62"/>
      <c r="Z167" s="25"/>
      <c r="AA167" s="25"/>
      <c r="AB167" s="25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5:1024" s="23" customFormat="1">
      <c r="O168" s="60"/>
      <c r="P168" s="60"/>
      <c r="U168" s="62"/>
      <c r="V168" s="62"/>
      <c r="W168" s="62"/>
      <c r="X168" s="62"/>
      <c r="Y168" s="62"/>
      <c r="Z168" s="25"/>
      <c r="AA168" s="25"/>
      <c r="AB168" s="25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15:1024" s="23" customFormat="1">
      <c r="O169" s="60"/>
      <c r="P169" s="60"/>
      <c r="U169" s="62"/>
      <c r="V169" s="62"/>
      <c r="W169" s="62"/>
      <c r="X169" s="62"/>
      <c r="Y169" s="62"/>
      <c r="Z169" s="25"/>
      <c r="AA169" s="25"/>
      <c r="AB169" s="25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5:1024" s="23" customFormat="1">
      <c r="O170" s="60"/>
      <c r="P170" s="60"/>
      <c r="U170" s="62"/>
      <c r="V170" s="62"/>
      <c r="W170" s="62"/>
      <c r="X170" s="62"/>
      <c r="Y170" s="62"/>
      <c r="Z170" s="25"/>
      <c r="AA170" s="25"/>
      <c r="AB170" s="25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  <row r="171" spans="15:1024" s="23" customFormat="1">
      <c r="O171" s="60"/>
      <c r="P171" s="60"/>
      <c r="U171" s="62"/>
      <c r="V171" s="62"/>
      <c r="W171" s="62"/>
      <c r="X171" s="62"/>
      <c r="Y171" s="62"/>
      <c r="Z171" s="25"/>
      <c r="AA171" s="25"/>
      <c r="AB171" s="25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</row>
    <row r="172" spans="15:1024" s="23" customFormat="1">
      <c r="O172" s="60"/>
      <c r="P172" s="60"/>
      <c r="U172" s="62"/>
      <c r="V172" s="62"/>
      <c r="W172" s="62"/>
      <c r="X172" s="62"/>
      <c r="Y172" s="62"/>
      <c r="Z172" s="25"/>
      <c r="AA172" s="25"/>
      <c r="AB172" s="25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  <c r="AMI172"/>
      <c r="AMJ172"/>
    </row>
    <row r="173" spans="15:1024" s="23" customFormat="1">
      <c r="O173" s="60"/>
      <c r="P173" s="60"/>
      <c r="U173" s="62"/>
      <c r="V173" s="62"/>
      <c r="W173" s="62"/>
      <c r="X173" s="62"/>
      <c r="Y173" s="62"/>
      <c r="Z173" s="25"/>
      <c r="AA173" s="25"/>
      <c r="AB173" s="25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</row>
    <row r="174" spans="15:1024" s="23" customFormat="1">
      <c r="O174" s="60"/>
      <c r="P174" s="60"/>
      <c r="U174" s="62"/>
      <c r="V174" s="62"/>
      <c r="W174" s="62"/>
      <c r="X174" s="62"/>
      <c r="Y174" s="62"/>
      <c r="Z174" s="25"/>
      <c r="AA174" s="25"/>
      <c r="AB174" s="25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</row>
    <row r="175" spans="15:1024" s="23" customFormat="1">
      <c r="O175" s="60"/>
      <c r="P175" s="60"/>
      <c r="U175" s="62"/>
      <c r="V175" s="62"/>
      <c r="W175" s="62"/>
      <c r="X175" s="62"/>
      <c r="Y175" s="62"/>
      <c r="Z175" s="25"/>
      <c r="AA175" s="25"/>
      <c r="AB175" s="2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</row>
    <row r="176" spans="15:1024" s="23" customFormat="1">
      <c r="O176" s="60"/>
      <c r="P176" s="60"/>
      <c r="U176" s="62"/>
      <c r="V176" s="62"/>
      <c r="W176" s="62"/>
      <c r="X176" s="62"/>
      <c r="Y176" s="62"/>
      <c r="Z176" s="25"/>
      <c r="AA176" s="25"/>
      <c r="AB176" s="25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</row>
  </sheetData>
  <mergeCells count="3">
    <mergeCell ref="C1:E1"/>
    <mergeCell ref="M1:Y1"/>
    <mergeCell ref="X15:Y28"/>
  </mergeCells>
  <hyperlinks>
    <hyperlink ref="N4" r:id="rId1" xr:uid="{C7651354-860B-497F-8735-BDE754B8AF10}"/>
    <hyperlink ref="N5" r:id="rId2" xr:uid="{BDA4F41C-7F66-4520-993A-F6E9345148D1}"/>
    <hyperlink ref="N6" r:id="rId3" xr:uid="{705F316D-8910-4C4A-BB8A-650F1DF5F70C}"/>
    <hyperlink ref="M6" r:id="rId4" display="https://contrataciondelestado.es/wps/poc?uri=deeplink%3Adetalle_licitacion&amp;idEvl=jq0zbXhrdQdvYnTkQN0%2FZA%3D%3D" xr:uid="{68D77B98-6421-4880-90A7-C33706F420E9}"/>
    <hyperlink ref="M4" r:id="rId5" display="https://contrataciondelestado.es/wps/poc?uri=deeplink%3Adetalle_licitacion&amp;idEvl=jq0zbXhrdQdvYnTkQN0%2FZA%3D%3D" xr:uid="{9E675955-25DC-4C68-B6BA-DD40325E9B5F}"/>
    <hyperlink ref="M8" r:id="rId6" display="https://contrataciondelestado.es/wps/poc?uri=deeplink%3Adetalle_licitacion&amp;idEvl=jq0zbXhrdQdvYnTkQN0%2FZA%3D%3D" xr:uid="{38907A29-4944-4F60-BDF5-08D2BC8177A9}"/>
    <hyperlink ref="N8" r:id="rId7" xr:uid="{2582D5E0-3AE1-4BFC-8EA6-F0B0A88041FC}"/>
    <hyperlink ref="M7" r:id="rId8" display="https://contrataciondelestado.es/wps/poc?uri=deeplink%3Adetalle_licitacion&amp;idEvl=jq0zbXhrdQdvYnTkQN0%2FZA%3D%3D" xr:uid="{A57CD942-DF2C-482A-A370-AFAD8D032C2E}"/>
    <hyperlink ref="N7" r:id="rId9" xr:uid="{D8D07A64-9B28-4893-BB01-37886A4CA13B}"/>
    <hyperlink ref="M9" r:id="rId10" display="https://contrataciondelestado.es/wps/poc?uri=deeplink%3Adetalle_licitacion&amp;idEvl=jq0zbXhrdQdvYnTkQN0%2FZA%3D%3D" xr:uid="{40DDD1CD-821C-43E9-95DE-63E86E05EAEF}"/>
    <hyperlink ref="N9" r:id="rId11" xr:uid="{B797C42F-BD64-4C32-90C2-0B675C2660EC}"/>
    <hyperlink ref="M10" r:id="rId12" display="https://contrataciondelestado.es/wps/poc?uri=deeplink%3Adetalle_licitacion&amp;idEvl=jq0zbXhrdQdvYnTkQN0%2FZA%3D%3D" xr:uid="{16F9323D-FE23-472F-8A15-B66AE9C440E9}"/>
    <hyperlink ref="N10" r:id="rId13" xr:uid="{8F38B24A-FF52-4DB1-B069-152C47C3D0FE}"/>
    <hyperlink ref="M11" r:id="rId14" display="https://contrataciondelestado.es/wps/poc?uri=deeplink%3Adetalle_licitacion&amp;idEvl=jq0zbXhrdQdvYnTkQN0%2FZA%3D%3D" xr:uid="{AA65A4DF-88D1-4B3A-8A8C-DF2CA92C0824}"/>
    <hyperlink ref="N11" r:id="rId15" xr:uid="{DE761FAE-100E-404F-A358-150CC4AA2FD7}"/>
    <hyperlink ref="M13" r:id="rId16" display="https://contrataciondelestado.es/wps/poc?uri=deeplink%3Adetalle_licitacion&amp;idEvl=jq0zbXhrdQdvYnTkQN0%2FZA%3D%3D" xr:uid="{886755DF-9865-4A78-AB9C-AC629AA9C91D}"/>
    <hyperlink ref="N13" r:id="rId17" xr:uid="{E88A3DD2-8E0A-4BDC-BAC1-046C0B1BC474}"/>
    <hyperlink ref="M12" r:id="rId18" display="https://contrataciondelestado.es/wps/poc?uri=deeplink%3Adetalle_licitacion&amp;idEvl=jq0zbXhrdQdvYnTkQN0%2FZA%3D%3D" xr:uid="{9E641E89-6EEE-4640-AF39-E2B19EF359DA}"/>
    <hyperlink ref="N12" r:id="rId19" xr:uid="{3A55A013-E7C2-4918-9164-646CB2784925}"/>
  </hyperlinks>
  <pageMargins left="0" right="0" top="0.39370078740157505" bottom="0.39370078740157505" header="0" footer="0"/>
  <pageSetup paperSize="9" fitToWidth="0" fitToHeight="0" pageOrder="overThenDown" orientation="landscape" r:id="rId20"/>
  <drawing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76"/>
  <sheetViews>
    <sheetView tabSelected="1" topLeftCell="F9" zoomScale="89" zoomScaleNormal="89" workbookViewId="0">
      <selection activeCell="J14" sqref="J14:K14"/>
    </sheetView>
  </sheetViews>
  <sheetFormatPr baseColWidth="10" defaultRowHeight="15"/>
  <cols>
    <col min="1" max="1" width="4.85546875" style="23" customWidth="1"/>
    <col min="2" max="2" width="38.42578125" style="23" customWidth="1"/>
    <col min="3" max="3" width="6.28515625" style="23" customWidth="1"/>
    <col min="4" max="4" width="4.5703125" style="23" customWidth="1"/>
    <col min="5" max="5" width="54.5703125" style="23" customWidth="1"/>
    <col min="6" max="6" width="6.42578125" style="23" customWidth="1"/>
    <col min="7" max="7" width="9.85546875" style="23" customWidth="1"/>
    <col min="8" max="8" width="8.5703125" style="23" customWidth="1"/>
    <col min="9" max="9" width="8.85546875" style="23" bestFit="1" customWidth="1"/>
    <col min="10" max="10" width="13.85546875" style="23" customWidth="1"/>
    <col min="11" max="12" width="13.5703125" style="23" customWidth="1"/>
    <col min="13" max="13" width="14.28515625" style="23" customWidth="1"/>
    <col min="14" max="14" width="18.5703125" style="23" customWidth="1"/>
    <col min="15" max="15" width="12" style="60" customWidth="1"/>
    <col min="16" max="16" width="7.85546875" style="60" customWidth="1"/>
    <col min="17" max="17" width="10" style="23" customWidth="1"/>
    <col min="18" max="18" width="11.42578125" style="23" customWidth="1"/>
    <col min="19" max="19" width="45.42578125" style="23" customWidth="1"/>
    <col min="20" max="20" width="13.5703125" style="23" customWidth="1"/>
    <col min="21" max="21" width="14.5703125" style="62" customWidth="1"/>
    <col min="22" max="22" width="13.5703125" style="62" customWidth="1"/>
    <col min="23" max="23" width="9" style="62" customWidth="1"/>
    <col min="24" max="24" width="13" style="62" customWidth="1"/>
    <col min="25" max="25" width="16.28515625" style="62" customWidth="1"/>
    <col min="26" max="65" width="12.140625" style="23" customWidth="1"/>
    <col min="66" max="1024" width="12.140625" customWidth="1"/>
    <col min="1025" max="1025" width="11.42578125" customWidth="1"/>
  </cols>
  <sheetData>
    <row r="1" spans="1:1024" ht="110.85" customHeight="1">
      <c r="A1" s="107"/>
      <c r="B1"/>
      <c r="C1" s="150"/>
      <c r="D1" s="150"/>
      <c r="E1" s="150"/>
      <c r="F1" s="108"/>
      <c r="G1" s="108"/>
      <c r="H1" s="108"/>
      <c r="I1" s="109"/>
      <c r="J1" s="109"/>
      <c r="K1" s="109"/>
      <c r="L1" s="110"/>
      <c r="M1" s="151" t="s">
        <v>174</v>
      </c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</row>
    <row r="2" spans="1:1024" ht="12.75" customHeight="1">
      <c r="A2" s="111"/>
      <c r="B2" s="112"/>
      <c r="C2" s="113"/>
      <c r="D2" s="112"/>
      <c r="E2" s="114"/>
      <c r="F2" s="114"/>
      <c r="G2" s="115"/>
      <c r="H2" s="115"/>
      <c r="I2" s="115"/>
      <c r="J2" s="115"/>
      <c r="K2" s="116"/>
      <c r="L2" s="117"/>
      <c r="M2" s="106"/>
      <c r="N2" s="28"/>
      <c r="O2" s="29"/>
      <c r="P2" s="27"/>
      <c r="Q2" s="30"/>
      <c r="R2" s="28"/>
      <c r="S2" s="29"/>
      <c r="T2" s="27"/>
      <c r="U2" s="31"/>
      <c r="V2" s="28"/>
      <c r="W2" s="29"/>
      <c r="X2" s="29"/>
      <c r="Y2" s="32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</row>
    <row r="3" spans="1:1024" ht="142.35" customHeight="1">
      <c r="A3" s="34"/>
      <c r="B3" s="34" t="s">
        <v>26</v>
      </c>
      <c r="C3" s="35" t="s">
        <v>27</v>
      </c>
      <c r="D3" s="35" t="s">
        <v>28</v>
      </c>
      <c r="E3" s="34" t="s">
        <v>29</v>
      </c>
      <c r="F3" s="35" t="s">
        <v>30</v>
      </c>
      <c r="G3" s="35" t="s">
        <v>31</v>
      </c>
      <c r="H3" s="35" t="s">
        <v>32</v>
      </c>
      <c r="I3" s="35" t="s">
        <v>215</v>
      </c>
      <c r="J3" s="36" t="s">
        <v>33</v>
      </c>
      <c r="K3" s="34" t="s">
        <v>2</v>
      </c>
      <c r="L3" s="37" t="s">
        <v>34</v>
      </c>
      <c r="M3" s="37" t="s">
        <v>35</v>
      </c>
      <c r="N3" s="34" t="s">
        <v>36</v>
      </c>
      <c r="O3" s="38" t="s">
        <v>37</v>
      </c>
      <c r="P3" s="38" t="s">
        <v>38</v>
      </c>
      <c r="Q3" s="38" t="s">
        <v>39</v>
      </c>
      <c r="R3" s="38" t="s">
        <v>40</v>
      </c>
      <c r="S3" s="34" t="s">
        <v>41</v>
      </c>
      <c r="T3" s="37" t="s">
        <v>42</v>
      </c>
      <c r="U3" s="34" t="s">
        <v>2</v>
      </c>
      <c r="V3" s="35" t="s">
        <v>43</v>
      </c>
      <c r="W3" s="92" t="s">
        <v>44</v>
      </c>
      <c r="X3" s="39" t="s">
        <v>45</v>
      </c>
      <c r="Y3" s="40" t="s">
        <v>46</v>
      </c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  <c r="IV3" s="42"/>
      <c r="IW3" s="42"/>
      <c r="IX3" s="42"/>
      <c r="IY3" s="42"/>
      <c r="IZ3" s="42"/>
      <c r="JA3" s="42"/>
      <c r="JB3" s="42"/>
      <c r="JC3" s="42"/>
      <c r="JD3" s="42"/>
      <c r="JE3" s="42"/>
      <c r="JF3" s="42"/>
      <c r="JG3" s="42"/>
      <c r="JH3" s="42"/>
      <c r="JI3" s="42"/>
      <c r="JJ3" s="42"/>
      <c r="JK3" s="42"/>
      <c r="JL3" s="42"/>
      <c r="JM3" s="42"/>
      <c r="JN3" s="42"/>
      <c r="JO3" s="42"/>
      <c r="JP3" s="42"/>
      <c r="JQ3" s="42"/>
      <c r="JR3" s="42"/>
      <c r="JS3" s="42"/>
      <c r="JT3" s="42"/>
      <c r="JU3" s="42"/>
      <c r="JV3" s="42"/>
      <c r="JW3" s="42"/>
      <c r="JX3" s="42"/>
      <c r="JY3" s="42"/>
      <c r="JZ3" s="42"/>
      <c r="KA3" s="42"/>
      <c r="KB3" s="42"/>
      <c r="KC3" s="42"/>
      <c r="KD3" s="42"/>
      <c r="KE3" s="42"/>
      <c r="KF3" s="42"/>
      <c r="KG3" s="42"/>
      <c r="KH3" s="42"/>
      <c r="KI3" s="42"/>
      <c r="KJ3" s="42"/>
      <c r="KK3" s="42"/>
      <c r="KL3" s="42"/>
      <c r="KM3" s="42"/>
      <c r="KN3" s="42"/>
      <c r="KO3" s="42"/>
      <c r="KP3" s="42"/>
      <c r="KQ3" s="42"/>
      <c r="KR3" s="42"/>
      <c r="KS3" s="42"/>
      <c r="KT3" s="42"/>
      <c r="KU3" s="42"/>
      <c r="KV3" s="42"/>
      <c r="KW3" s="42"/>
      <c r="KX3" s="42"/>
      <c r="KY3" s="42"/>
      <c r="KZ3" s="42"/>
      <c r="LA3" s="42"/>
      <c r="LB3" s="42"/>
      <c r="LC3" s="42"/>
      <c r="LD3" s="42"/>
      <c r="LE3" s="42"/>
      <c r="LF3" s="42"/>
      <c r="LG3" s="42"/>
      <c r="LH3" s="42"/>
      <c r="LI3" s="42"/>
      <c r="LJ3" s="42"/>
      <c r="LK3" s="42"/>
      <c r="LL3" s="42"/>
      <c r="LM3" s="42"/>
      <c r="LN3" s="42"/>
      <c r="LO3" s="42"/>
      <c r="LP3" s="42"/>
      <c r="LQ3" s="42"/>
      <c r="LR3" s="42"/>
      <c r="LS3" s="42"/>
      <c r="LT3" s="42"/>
      <c r="LU3" s="42"/>
      <c r="LV3" s="42"/>
      <c r="LW3" s="42"/>
      <c r="LX3" s="42"/>
      <c r="LY3" s="42"/>
      <c r="LZ3" s="42"/>
      <c r="MA3" s="42"/>
      <c r="MB3" s="42"/>
      <c r="MC3" s="42"/>
      <c r="MD3" s="42"/>
      <c r="ME3" s="42"/>
      <c r="MF3" s="42"/>
      <c r="MG3" s="42"/>
      <c r="MH3" s="42"/>
      <c r="MI3" s="42"/>
      <c r="MJ3" s="42"/>
      <c r="MK3" s="42"/>
      <c r="ML3" s="42"/>
      <c r="MM3" s="42"/>
      <c r="MN3" s="42"/>
      <c r="MO3" s="42"/>
      <c r="MP3" s="42"/>
      <c r="MQ3" s="42"/>
      <c r="MR3" s="42"/>
      <c r="MS3" s="42"/>
      <c r="MT3" s="42"/>
      <c r="MU3" s="42"/>
      <c r="MV3" s="42"/>
      <c r="MW3" s="42"/>
      <c r="MX3" s="42"/>
      <c r="MY3" s="42"/>
      <c r="MZ3" s="42"/>
      <c r="NA3" s="42"/>
      <c r="NB3" s="42"/>
      <c r="NC3" s="42"/>
      <c r="ND3" s="42"/>
      <c r="NE3" s="42"/>
      <c r="NF3" s="42"/>
      <c r="NG3" s="42"/>
      <c r="NH3" s="42"/>
      <c r="NI3" s="42"/>
      <c r="NJ3" s="42"/>
      <c r="NK3" s="42"/>
      <c r="NL3" s="42"/>
      <c r="NM3" s="42"/>
      <c r="NN3" s="42"/>
      <c r="NO3" s="42"/>
      <c r="NP3" s="42"/>
      <c r="NQ3" s="42"/>
      <c r="NR3" s="42"/>
      <c r="NS3" s="42"/>
      <c r="NT3" s="42"/>
      <c r="NU3" s="42"/>
      <c r="NV3" s="42"/>
      <c r="NW3" s="42"/>
      <c r="NX3" s="42"/>
      <c r="NY3" s="42"/>
      <c r="NZ3" s="42"/>
      <c r="OA3" s="42"/>
      <c r="OB3" s="42"/>
      <c r="OC3" s="42"/>
      <c r="OD3" s="42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2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2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2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2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2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</row>
    <row r="4" spans="1:1024" ht="68.25" customHeight="1">
      <c r="A4" s="1">
        <v>1</v>
      </c>
      <c r="B4" s="2" t="s">
        <v>123</v>
      </c>
      <c r="C4" s="3" t="s">
        <v>9</v>
      </c>
      <c r="D4" s="3" t="s">
        <v>10</v>
      </c>
      <c r="E4" s="4" t="s">
        <v>49</v>
      </c>
      <c r="F4" s="4">
        <v>2</v>
      </c>
      <c r="G4" s="5" t="s">
        <v>50</v>
      </c>
      <c r="H4" s="3" t="s">
        <v>50</v>
      </c>
      <c r="I4" s="6" t="s">
        <v>6</v>
      </c>
      <c r="J4" s="6">
        <v>9830.56</v>
      </c>
      <c r="K4" s="6">
        <f>+J4*0.21</f>
        <v>2064.4175999999998</v>
      </c>
      <c r="L4" s="6">
        <f t="shared" ref="L4:L13" si="0">J4+K4</f>
        <v>11894.977599999998</v>
      </c>
      <c r="M4" s="6">
        <v>21627.13</v>
      </c>
      <c r="N4" s="122" t="s">
        <v>117</v>
      </c>
      <c r="O4" s="3">
        <v>3</v>
      </c>
      <c r="P4" s="3">
        <v>2</v>
      </c>
      <c r="Q4" s="123">
        <f>(P4/O4)</f>
        <v>0.66666666666666663</v>
      </c>
      <c r="R4" s="8" t="s">
        <v>124</v>
      </c>
      <c r="S4" s="6" t="s">
        <v>125</v>
      </c>
      <c r="T4" s="6">
        <v>8500</v>
      </c>
      <c r="U4" s="6">
        <f>T4*0.21</f>
        <v>1785</v>
      </c>
      <c r="V4" s="6">
        <f>SUM(T4:U4)</f>
        <v>10285</v>
      </c>
      <c r="W4" s="9">
        <f>1-V4/L4</f>
        <v>0.13534935954818428</v>
      </c>
      <c r="X4" s="44">
        <v>44621</v>
      </c>
      <c r="Y4" s="124" t="s">
        <v>126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  <c r="IW4" s="11"/>
      <c r="IX4" s="11"/>
      <c r="IY4" s="11"/>
      <c r="IZ4" s="11"/>
      <c r="JA4" s="11"/>
      <c r="JB4" s="11"/>
      <c r="JC4" s="11"/>
      <c r="JD4" s="11"/>
      <c r="JE4" s="11"/>
      <c r="JF4" s="11"/>
      <c r="JG4" s="11"/>
      <c r="JH4" s="11"/>
      <c r="JI4" s="11"/>
      <c r="JJ4" s="11"/>
      <c r="JK4" s="11"/>
      <c r="JL4" s="11"/>
      <c r="JM4" s="11"/>
      <c r="JN4" s="11"/>
      <c r="JO4" s="11"/>
      <c r="JP4" s="11"/>
      <c r="JQ4" s="11"/>
      <c r="JR4" s="11"/>
      <c r="JS4" s="11"/>
      <c r="JT4" s="11"/>
      <c r="JU4" s="11"/>
      <c r="JV4" s="11"/>
      <c r="JW4" s="11"/>
      <c r="JX4" s="11"/>
      <c r="JY4" s="11"/>
      <c r="JZ4" s="11"/>
      <c r="KA4" s="11"/>
      <c r="KB4" s="11"/>
      <c r="KC4" s="11"/>
      <c r="KD4" s="11"/>
      <c r="KE4" s="11"/>
      <c r="KF4" s="11"/>
      <c r="KG4" s="11"/>
      <c r="KH4" s="11"/>
      <c r="KI4" s="11"/>
      <c r="KJ4" s="11"/>
      <c r="KK4" s="11"/>
      <c r="KL4" s="11"/>
      <c r="KM4" s="11"/>
      <c r="KN4" s="11"/>
      <c r="KO4" s="11"/>
      <c r="KP4" s="11"/>
      <c r="KQ4" s="11"/>
      <c r="KR4" s="11"/>
      <c r="KS4" s="11"/>
      <c r="KT4" s="11"/>
      <c r="KU4" s="11"/>
      <c r="KV4" s="11"/>
      <c r="KW4" s="11"/>
      <c r="KX4" s="11"/>
      <c r="KY4" s="11"/>
      <c r="KZ4" s="11"/>
      <c r="LA4" s="11"/>
      <c r="LB4" s="11"/>
      <c r="LC4" s="11"/>
      <c r="LD4" s="11"/>
      <c r="LE4" s="11"/>
      <c r="LF4" s="11"/>
      <c r="LG4" s="11"/>
      <c r="LH4" s="11"/>
      <c r="LI4" s="11"/>
      <c r="LJ4" s="11"/>
      <c r="LK4" s="11"/>
      <c r="LL4" s="11"/>
      <c r="LM4" s="11"/>
      <c r="LN4" s="11"/>
      <c r="LO4" s="11"/>
      <c r="LP4" s="11"/>
      <c r="LQ4" s="11"/>
      <c r="LR4" s="11"/>
      <c r="LS4" s="11"/>
      <c r="LT4" s="11"/>
      <c r="LU4" s="11"/>
      <c r="LV4" s="11"/>
      <c r="LW4" s="11"/>
      <c r="LX4" s="11"/>
      <c r="LY4" s="11"/>
      <c r="LZ4" s="11"/>
      <c r="MA4" s="11"/>
      <c r="MB4" s="11"/>
      <c r="MC4" s="11"/>
      <c r="MD4" s="11"/>
      <c r="ME4" s="11"/>
      <c r="MF4" s="11"/>
      <c r="MG4" s="11"/>
      <c r="MH4" s="11"/>
      <c r="MI4" s="11"/>
      <c r="MJ4" s="11"/>
      <c r="MK4" s="11"/>
      <c r="ML4" s="11"/>
      <c r="MM4" s="11"/>
      <c r="MN4" s="11"/>
      <c r="MO4" s="11"/>
      <c r="MP4" s="11"/>
      <c r="MQ4" s="11"/>
      <c r="MR4" s="11"/>
      <c r="MS4" s="11"/>
      <c r="MT4" s="11"/>
      <c r="MU4" s="11"/>
      <c r="MV4" s="11"/>
      <c r="MW4" s="11"/>
      <c r="MX4" s="11"/>
      <c r="MY4" s="11"/>
      <c r="MZ4" s="11"/>
      <c r="NA4" s="11"/>
      <c r="NB4" s="11"/>
      <c r="NC4" s="11"/>
      <c r="ND4" s="11"/>
      <c r="NE4" s="11"/>
      <c r="NF4" s="11"/>
      <c r="NG4" s="11"/>
      <c r="NH4" s="11"/>
      <c r="NI4" s="11"/>
      <c r="NJ4" s="11"/>
      <c r="NK4" s="11"/>
      <c r="NL4" s="11"/>
      <c r="NM4" s="11"/>
      <c r="NN4" s="11"/>
      <c r="NO4" s="11"/>
      <c r="NP4" s="11"/>
      <c r="NQ4" s="11"/>
      <c r="NR4" s="11"/>
      <c r="NS4" s="11"/>
      <c r="NT4" s="11"/>
      <c r="NU4" s="11"/>
      <c r="NV4" s="11"/>
      <c r="NW4" s="11"/>
      <c r="NX4" s="11"/>
      <c r="NY4" s="11"/>
      <c r="NZ4" s="11"/>
      <c r="OA4" s="11"/>
      <c r="OB4" s="11"/>
      <c r="OC4" s="11"/>
      <c r="OD4" s="11"/>
      <c r="OE4" s="11"/>
      <c r="OF4" s="11"/>
      <c r="OG4" s="11"/>
      <c r="OH4" s="11"/>
      <c r="OI4" s="11"/>
      <c r="OJ4" s="11"/>
      <c r="OK4" s="11"/>
      <c r="OL4" s="11"/>
      <c r="OM4" s="11"/>
      <c r="ON4" s="11"/>
      <c r="OO4" s="11"/>
      <c r="OP4" s="11"/>
      <c r="OQ4" s="11"/>
      <c r="OR4" s="11"/>
      <c r="OS4" s="11"/>
      <c r="OT4" s="11"/>
      <c r="OU4" s="11"/>
      <c r="OV4" s="11"/>
      <c r="OW4" s="11"/>
      <c r="OX4" s="11"/>
      <c r="OY4" s="11"/>
      <c r="OZ4" s="11"/>
      <c r="PA4" s="11"/>
      <c r="PB4" s="11"/>
      <c r="PC4" s="11"/>
      <c r="PD4" s="11"/>
      <c r="PE4" s="11"/>
      <c r="PF4" s="11"/>
      <c r="PG4" s="11"/>
      <c r="PH4" s="11"/>
      <c r="PI4" s="11"/>
      <c r="PJ4" s="11"/>
      <c r="PK4" s="11"/>
      <c r="PL4" s="11"/>
      <c r="PM4" s="11"/>
      <c r="PN4" s="11"/>
      <c r="PO4" s="11"/>
      <c r="PP4" s="11"/>
      <c r="PQ4" s="11"/>
      <c r="PR4" s="11"/>
      <c r="PS4" s="11"/>
      <c r="PT4" s="11"/>
      <c r="PU4" s="11"/>
      <c r="PV4" s="11"/>
      <c r="PW4" s="11"/>
      <c r="PX4" s="11"/>
      <c r="PY4" s="11"/>
      <c r="PZ4" s="11"/>
      <c r="QA4" s="11"/>
      <c r="QB4" s="11"/>
      <c r="QC4" s="11"/>
      <c r="QD4" s="11"/>
      <c r="QE4" s="11"/>
      <c r="QF4" s="11"/>
      <c r="QG4" s="11"/>
      <c r="QH4" s="11"/>
      <c r="QI4" s="11"/>
      <c r="QJ4" s="11"/>
      <c r="QK4" s="11"/>
      <c r="QL4" s="11"/>
      <c r="QM4" s="11"/>
      <c r="QN4" s="11"/>
      <c r="QO4" s="11"/>
      <c r="QP4" s="11"/>
      <c r="QQ4" s="11"/>
      <c r="QR4" s="11"/>
      <c r="QS4" s="11"/>
      <c r="QT4" s="11"/>
      <c r="QU4" s="11"/>
      <c r="QV4" s="11"/>
      <c r="QW4" s="11"/>
      <c r="QX4" s="11"/>
      <c r="QY4" s="11"/>
      <c r="QZ4" s="11"/>
      <c r="RA4" s="11"/>
      <c r="RB4" s="11"/>
      <c r="RC4" s="11"/>
      <c r="RD4" s="11"/>
      <c r="RE4" s="11"/>
      <c r="RF4" s="11"/>
      <c r="RG4" s="11"/>
      <c r="RH4" s="11"/>
      <c r="RI4" s="11"/>
      <c r="RJ4" s="11"/>
      <c r="RK4" s="11"/>
      <c r="RL4" s="11"/>
      <c r="RM4" s="11"/>
      <c r="RN4" s="11"/>
      <c r="RO4" s="11"/>
      <c r="RP4" s="11"/>
      <c r="RQ4" s="11"/>
      <c r="RR4" s="11"/>
      <c r="RS4" s="11"/>
      <c r="RT4" s="11"/>
      <c r="RU4" s="11"/>
      <c r="RV4" s="11"/>
      <c r="RW4" s="11"/>
      <c r="RX4" s="11"/>
      <c r="RY4" s="11"/>
      <c r="RZ4" s="11"/>
      <c r="SA4" s="11"/>
      <c r="SB4" s="11"/>
      <c r="SC4" s="11"/>
      <c r="SD4" s="11"/>
      <c r="SE4" s="11"/>
      <c r="SF4" s="11"/>
      <c r="SG4" s="11"/>
      <c r="SH4" s="11"/>
      <c r="SI4" s="11"/>
      <c r="SJ4" s="11"/>
      <c r="SK4" s="11"/>
      <c r="SL4" s="11"/>
      <c r="SM4" s="11"/>
      <c r="SN4" s="11"/>
      <c r="SO4" s="11"/>
      <c r="SP4" s="11"/>
      <c r="SQ4" s="11"/>
      <c r="SR4" s="11"/>
      <c r="SS4" s="11"/>
      <c r="ST4" s="11"/>
      <c r="SU4" s="11"/>
      <c r="SV4" s="11"/>
      <c r="SW4" s="11"/>
      <c r="SX4" s="11"/>
      <c r="SY4" s="11"/>
      <c r="SZ4" s="11"/>
      <c r="TA4" s="11"/>
      <c r="TB4" s="11"/>
      <c r="TC4" s="11"/>
      <c r="TD4" s="11"/>
      <c r="TE4" s="11"/>
      <c r="TF4" s="11"/>
      <c r="TG4" s="11"/>
      <c r="TH4" s="11"/>
      <c r="TI4" s="11"/>
      <c r="TJ4" s="11"/>
      <c r="TK4" s="11"/>
      <c r="TL4" s="11"/>
      <c r="TM4" s="11"/>
      <c r="TN4" s="11"/>
      <c r="TO4" s="11"/>
      <c r="TP4" s="11"/>
      <c r="TQ4" s="11"/>
      <c r="TR4" s="11"/>
      <c r="TS4" s="11"/>
      <c r="TT4" s="11"/>
      <c r="TU4" s="11"/>
      <c r="TV4" s="11"/>
      <c r="TW4" s="11"/>
      <c r="TX4" s="11"/>
      <c r="TY4" s="11"/>
      <c r="TZ4" s="11"/>
      <c r="UA4" s="11"/>
      <c r="UB4" s="11"/>
      <c r="UC4" s="11"/>
      <c r="UD4" s="11"/>
      <c r="UE4" s="11"/>
      <c r="UF4" s="11"/>
      <c r="UG4" s="11"/>
      <c r="UH4" s="11"/>
      <c r="UI4" s="11"/>
      <c r="UJ4" s="11"/>
      <c r="UK4" s="11"/>
      <c r="UL4" s="11"/>
      <c r="UM4" s="11"/>
      <c r="UN4" s="11"/>
      <c r="UO4" s="11"/>
      <c r="UP4" s="11"/>
      <c r="UQ4" s="11"/>
      <c r="UR4" s="11"/>
      <c r="US4" s="11"/>
      <c r="UT4" s="11"/>
      <c r="UU4" s="11"/>
      <c r="UV4" s="11"/>
      <c r="UW4" s="11"/>
      <c r="UX4" s="11"/>
      <c r="UY4" s="11"/>
      <c r="UZ4" s="11"/>
      <c r="VA4" s="11"/>
      <c r="VB4" s="11"/>
      <c r="VC4" s="11"/>
      <c r="VD4" s="11"/>
      <c r="VE4" s="11"/>
      <c r="VF4" s="11"/>
      <c r="VG4" s="11"/>
      <c r="VH4" s="11"/>
      <c r="VI4" s="11"/>
      <c r="VJ4" s="11"/>
      <c r="VK4" s="11"/>
      <c r="VL4" s="11"/>
      <c r="VM4" s="11"/>
      <c r="VN4" s="11"/>
      <c r="VO4" s="11"/>
      <c r="VP4" s="11"/>
      <c r="VQ4" s="11"/>
      <c r="VR4" s="11"/>
      <c r="VS4" s="11"/>
      <c r="VT4" s="11"/>
      <c r="VU4" s="11"/>
      <c r="VV4" s="11"/>
      <c r="VW4" s="11"/>
      <c r="VX4" s="11"/>
      <c r="VY4" s="11"/>
      <c r="VZ4" s="11"/>
      <c r="WA4" s="11"/>
      <c r="WB4" s="11"/>
      <c r="WC4" s="11"/>
      <c r="WD4" s="11"/>
      <c r="WE4" s="11"/>
      <c r="WF4" s="11"/>
      <c r="WG4" s="11"/>
      <c r="WH4" s="11"/>
      <c r="WI4" s="11"/>
      <c r="WJ4" s="11"/>
      <c r="WK4" s="11"/>
      <c r="WL4" s="11"/>
      <c r="WM4" s="11"/>
      <c r="WN4" s="11"/>
      <c r="WO4" s="11"/>
      <c r="WP4" s="11"/>
      <c r="WQ4" s="11"/>
      <c r="WR4" s="11"/>
      <c r="WS4" s="11"/>
      <c r="WT4" s="11"/>
      <c r="WU4" s="11"/>
      <c r="WV4" s="11"/>
      <c r="WW4" s="11"/>
      <c r="WX4" s="11"/>
      <c r="WY4" s="11"/>
      <c r="WZ4" s="11"/>
      <c r="XA4" s="11"/>
      <c r="XB4" s="11"/>
      <c r="XC4" s="11"/>
      <c r="XD4" s="11"/>
      <c r="XE4" s="11"/>
      <c r="XF4" s="11"/>
      <c r="XG4" s="11"/>
      <c r="XH4" s="11"/>
      <c r="XI4" s="11"/>
      <c r="XJ4" s="11"/>
      <c r="XK4" s="11"/>
      <c r="XL4" s="11"/>
      <c r="XM4" s="11"/>
      <c r="XN4" s="11"/>
      <c r="XO4" s="11"/>
      <c r="XP4" s="11"/>
      <c r="XQ4" s="11"/>
      <c r="XR4" s="11"/>
      <c r="XS4" s="11"/>
      <c r="XT4" s="11"/>
      <c r="XU4" s="11"/>
      <c r="XV4" s="11"/>
      <c r="XW4" s="11"/>
      <c r="XX4" s="11"/>
      <c r="XY4" s="11"/>
      <c r="XZ4" s="11"/>
      <c r="YA4" s="11"/>
      <c r="YB4" s="11"/>
      <c r="YC4" s="11"/>
      <c r="YD4" s="11"/>
      <c r="YE4" s="11"/>
      <c r="YF4" s="11"/>
      <c r="YG4" s="11"/>
      <c r="YH4" s="11"/>
      <c r="YI4" s="11"/>
      <c r="YJ4" s="11"/>
      <c r="YK4" s="11"/>
      <c r="YL4" s="11"/>
      <c r="YM4" s="11"/>
      <c r="YN4" s="11"/>
      <c r="YO4" s="11"/>
      <c r="YP4" s="11"/>
      <c r="YQ4" s="11"/>
      <c r="YR4" s="11"/>
      <c r="YS4" s="11"/>
      <c r="YT4" s="11"/>
      <c r="YU4" s="11"/>
      <c r="YV4" s="11"/>
      <c r="YW4" s="11"/>
      <c r="YX4" s="11"/>
      <c r="YY4" s="11"/>
      <c r="YZ4" s="11"/>
      <c r="ZA4" s="11"/>
      <c r="ZB4" s="11"/>
      <c r="ZC4" s="11"/>
      <c r="ZD4" s="11"/>
      <c r="ZE4" s="11"/>
      <c r="ZF4" s="11"/>
      <c r="ZG4" s="11"/>
      <c r="ZH4" s="11"/>
      <c r="ZI4" s="11"/>
      <c r="ZJ4" s="11"/>
      <c r="ZK4" s="11"/>
      <c r="ZL4" s="11"/>
      <c r="ZM4" s="11"/>
      <c r="ZN4" s="11"/>
      <c r="ZO4" s="11"/>
      <c r="ZP4" s="11"/>
      <c r="ZQ4" s="11"/>
      <c r="ZR4" s="11"/>
      <c r="ZS4" s="11"/>
      <c r="ZT4" s="11"/>
      <c r="ZU4" s="11"/>
      <c r="ZV4" s="11"/>
      <c r="ZW4" s="11"/>
      <c r="ZX4" s="11"/>
      <c r="ZY4" s="11"/>
      <c r="ZZ4" s="11"/>
      <c r="AAA4" s="11"/>
      <c r="AAB4" s="11"/>
      <c r="AAC4" s="11"/>
      <c r="AAD4" s="11"/>
      <c r="AAE4" s="11"/>
      <c r="AAF4" s="11"/>
      <c r="AAG4" s="11"/>
      <c r="AAH4" s="11"/>
      <c r="AAI4" s="11"/>
      <c r="AAJ4" s="11"/>
      <c r="AAK4" s="11"/>
      <c r="AAL4" s="11"/>
      <c r="AAM4" s="11"/>
      <c r="AAN4" s="11"/>
      <c r="AAO4" s="11"/>
      <c r="AAP4" s="11"/>
      <c r="AAQ4" s="11"/>
      <c r="AAR4" s="11"/>
      <c r="AAS4" s="11"/>
      <c r="AAT4" s="11"/>
      <c r="AAU4" s="11"/>
      <c r="AAV4" s="11"/>
      <c r="AAW4" s="11"/>
      <c r="AAX4" s="11"/>
      <c r="AAY4" s="11"/>
      <c r="AAZ4" s="11"/>
      <c r="ABA4" s="11"/>
      <c r="ABB4" s="11"/>
      <c r="ABC4" s="11"/>
      <c r="ABD4" s="11"/>
      <c r="ABE4" s="11"/>
      <c r="ABF4" s="11"/>
      <c r="ABG4" s="11"/>
      <c r="ABH4" s="11"/>
      <c r="ABI4" s="11"/>
      <c r="ABJ4" s="11"/>
      <c r="ABK4" s="11"/>
      <c r="ABL4" s="11"/>
      <c r="ABM4" s="11"/>
      <c r="ABN4" s="11"/>
      <c r="ABO4" s="11"/>
      <c r="ABP4" s="11"/>
      <c r="ABQ4" s="11"/>
      <c r="ABR4" s="11"/>
      <c r="ABS4" s="11"/>
      <c r="ABT4" s="11"/>
      <c r="ABU4" s="11"/>
      <c r="ABV4" s="11"/>
      <c r="ABW4" s="11"/>
      <c r="ABX4" s="11"/>
      <c r="ABY4" s="11"/>
      <c r="ABZ4" s="11"/>
      <c r="ACA4" s="11"/>
      <c r="ACB4" s="11"/>
      <c r="ACC4" s="11"/>
      <c r="ACD4" s="11"/>
      <c r="ACE4" s="11"/>
      <c r="ACF4" s="11"/>
      <c r="ACG4" s="11"/>
      <c r="ACH4" s="11"/>
      <c r="ACI4" s="11"/>
      <c r="ACJ4" s="11"/>
      <c r="ACK4" s="11"/>
      <c r="ACL4" s="11"/>
      <c r="ACM4" s="11"/>
      <c r="ACN4" s="11"/>
      <c r="ACO4" s="11"/>
      <c r="ACP4" s="11"/>
      <c r="ACQ4" s="11"/>
      <c r="ACR4" s="11"/>
      <c r="ACS4" s="11"/>
      <c r="ACT4" s="11"/>
      <c r="ACU4" s="11"/>
      <c r="ACV4" s="11"/>
      <c r="ACW4" s="11"/>
      <c r="ACX4" s="11"/>
      <c r="ACY4" s="11"/>
      <c r="ACZ4" s="11"/>
      <c r="ADA4" s="11"/>
      <c r="ADB4" s="11"/>
      <c r="ADC4" s="11"/>
      <c r="ADD4" s="11"/>
      <c r="ADE4" s="11"/>
      <c r="ADF4" s="11"/>
      <c r="ADG4" s="11"/>
      <c r="ADH4" s="11"/>
      <c r="ADI4" s="11"/>
      <c r="ADJ4" s="11"/>
      <c r="ADK4" s="11"/>
      <c r="ADL4" s="11"/>
      <c r="ADM4" s="11"/>
      <c r="ADN4" s="11"/>
      <c r="ADO4" s="11"/>
      <c r="ADP4" s="11"/>
      <c r="ADQ4" s="11"/>
      <c r="ADR4" s="11"/>
      <c r="ADS4" s="11"/>
      <c r="ADT4" s="11"/>
      <c r="ADU4" s="11"/>
      <c r="ADV4" s="11"/>
      <c r="ADW4" s="11"/>
      <c r="ADX4" s="11"/>
      <c r="ADY4" s="11"/>
      <c r="ADZ4" s="11"/>
      <c r="AEA4" s="11"/>
      <c r="AEB4" s="11"/>
      <c r="AEC4" s="11"/>
      <c r="AED4" s="11"/>
      <c r="AEE4" s="11"/>
      <c r="AEF4" s="11"/>
      <c r="AEG4" s="11"/>
      <c r="AEH4" s="11"/>
      <c r="AEI4" s="11"/>
      <c r="AEJ4" s="11"/>
      <c r="AEK4" s="11"/>
      <c r="AEL4" s="11"/>
      <c r="AEM4" s="11"/>
      <c r="AEN4" s="11"/>
      <c r="AEO4" s="11"/>
      <c r="AEP4" s="11"/>
      <c r="AEQ4" s="11"/>
      <c r="AER4" s="11"/>
      <c r="AES4" s="11"/>
      <c r="AET4" s="11"/>
      <c r="AEU4" s="11"/>
      <c r="AEV4" s="11"/>
      <c r="AEW4" s="11"/>
      <c r="AEX4" s="11"/>
      <c r="AEY4" s="11"/>
      <c r="AEZ4" s="11"/>
      <c r="AFA4" s="11"/>
      <c r="AFB4" s="11"/>
      <c r="AFC4" s="11"/>
      <c r="AFD4" s="11"/>
      <c r="AFE4" s="11"/>
      <c r="AFF4" s="11"/>
      <c r="AFG4" s="11"/>
      <c r="AFH4" s="11"/>
      <c r="AFI4" s="11"/>
      <c r="AFJ4" s="11"/>
      <c r="AFK4" s="11"/>
      <c r="AFL4" s="11"/>
      <c r="AFM4" s="11"/>
      <c r="AFN4" s="11"/>
      <c r="AFO4" s="11"/>
      <c r="AFP4" s="11"/>
      <c r="AFQ4" s="11"/>
      <c r="AFR4" s="11"/>
      <c r="AFS4" s="11"/>
      <c r="AFT4" s="11"/>
      <c r="AFU4" s="11"/>
      <c r="AFV4" s="11"/>
      <c r="AFW4" s="11"/>
      <c r="AFX4" s="11"/>
      <c r="AFY4" s="11"/>
      <c r="AFZ4" s="11"/>
      <c r="AGA4" s="11"/>
      <c r="AGB4" s="11"/>
      <c r="AGC4" s="11"/>
      <c r="AGD4" s="11"/>
      <c r="AGE4" s="11"/>
      <c r="AGF4" s="11"/>
      <c r="AGG4" s="11"/>
      <c r="AGH4" s="11"/>
      <c r="AGI4" s="11"/>
      <c r="AGJ4" s="11"/>
      <c r="AGK4" s="11"/>
      <c r="AGL4" s="11"/>
      <c r="AGM4" s="11"/>
      <c r="AGN4" s="11"/>
      <c r="AGO4" s="11"/>
      <c r="AGP4" s="11"/>
      <c r="AGQ4" s="11"/>
      <c r="AGR4" s="11"/>
      <c r="AGS4" s="11"/>
      <c r="AGT4" s="11"/>
      <c r="AGU4" s="11"/>
      <c r="AGV4" s="11"/>
      <c r="AGW4" s="11"/>
      <c r="AGX4" s="11"/>
      <c r="AGY4" s="11"/>
      <c r="AGZ4" s="11"/>
      <c r="AHA4" s="11"/>
      <c r="AHB4" s="11"/>
      <c r="AHC4" s="11"/>
      <c r="AHD4" s="11"/>
      <c r="AHE4" s="11"/>
      <c r="AHF4" s="11"/>
      <c r="AHG4" s="11"/>
      <c r="AHH4" s="11"/>
      <c r="AHI4" s="11"/>
      <c r="AHJ4" s="11"/>
      <c r="AHK4" s="11"/>
      <c r="AHL4" s="11"/>
      <c r="AHM4" s="11"/>
      <c r="AHN4" s="11"/>
      <c r="AHO4" s="11"/>
      <c r="AHP4" s="11"/>
      <c r="AHQ4" s="11"/>
      <c r="AHR4" s="11"/>
      <c r="AHS4" s="11"/>
      <c r="AHT4" s="11"/>
      <c r="AHU4" s="11"/>
      <c r="AHV4" s="11"/>
      <c r="AHW4" s="11"/>
      <c r="AHX4" s="11"/>
      <c r="AHY4" s="11"/>
      <c r="AHZ4" s="11"/>
      <c r="AIA4" s="11"/>
      <c r="AIB4" s="11"/>
      <c r="AIC4" s="11"/>
      <c r="AID4" s="11"/>
      <c r="AIE4" s="11"/>
      <c r="AIF4" s="11"/>
      <c r="AIG4" s="11"/>
      <c r="AIH4" s="11"/>
      <c r="AII4" s="11"/>
      <c r="AIJ4" s="11"/>
      <c r="AIK4" s="11"/>
      <c r="AIL4" s="11"/>
      <c r="AIM4" s="11"/>
      <c r="AIN4" s="11"/>
      <c r="AIO4" s="11"/>
      <c r="AIP4" s="11"/>
      <c r="AIQ4" s="11"/>
      <c r="AIR4" s="11"/>
      <c r="AIS4" s="11"/>
      <c r="AIT4" s="11"/>
      <c r="AIU4" s="11"/>
      <c r="AIV4" s="11"/>
      <c r="AIW4" s="11"/>
      <c r="AIX4" s="11"/>
      <c r="AIY4" s="11"/>
      <c r="AIZ4" s="11"/>
      <c r="AJA4" s="11"/>
      <c r="AJB4" s="11"/>
      <c r="AJC4" s="11"/>
      <c r="AJD4" s="11"/>
      <c r="AJE4" s="11"/>
      <c r="AJF4" s="11"/>
      <c r="AJG4" s="11"/>
      <c r="AJH4" s="11"/>
      <c r="AJI4" s="11"/>
      <c r="AJJ4" s="11"/>
      <c r="AJK4" s="11"/>
      <c r="AJL4" s="11"/>
      <c r="AJM4" s="11"/>
      <c r="AJN4" s="11"/>
      <c r="AJO4" s="11"/>
      <c r="AJP4" s="11"/>
      <c r="AJQ4" s="11"/>
      <c r="AJR4" s="11"/>
      <c r="AJS4" s="11"/>
      <c r="AJT4" s="11"/>
      <c r="AJU4" s="11"/>
      <c r="AJV4" s="11"/>
      <c r="AJW4" s="11"/>
      <c r="AJX4" s="11"/>
      <c r="AJY4" s="11"/>
      <c r="AJZ4" s="11"/>
      <c r="AKA4" s="11"/>
      <c r="AKB4" s="11"/>
      <c r="AKC4" s="11"/>
      <c r="AKD4" s="11"/>
      <c r="AKE4" s="11"/>
      <c r="AKF4" s="11"/>
      <c r="AKG4" s="11"/>
      <c r="AKH4" s="11"/>
      <c r="AKI4" s="11"/>
      <c r="AKJ4" s="11"/>
      <c r="AKK4" s="11"/>
      <c r="AKL4" s="11"/>
      <c r="AKM4" s="11"/>
      <c r="AKN4" s="11"/>
      <c r="AKO4" s="11"/>
      <c r="AKP4" s="11"/>
      <c r="AKQ4" s="11"/>
      <c r="AKR4" s="11"/>
      <c r="AKS4" s="11"/>
      <c r="AKT4" s="11"/>
      <c r="AKU4" s="11"/>
      <c r="AKV4" s="11"/>
      <c r="AKW4" s="11"/>
      <c r="AKX4" s="11"/>
      <c r="AKY4" s="11"/>
      <c r="AKZ4" s="11"/>
      <c r="ALA4" s="11"/>
      <c r="ALB4" s="11"/>
      <c r="ALC4" s="11"/>
      <c r="ALD4" s="11"/>
      <c r="ALE4" s="11"/>
      <c r="ALF4" s="11"/>
      <c r="ALG4" s="11"/>
      <c r="ALH4" s="11"/>
      <c r="ALI4" s="11"/>
      <c r="ALJ4" s="11"/>
      <c r="ALK4" s="11"/>
      <c r="ALL4" s="11"/>
      <c r="ALM4" s="11"/>
      <c r="ALN4" s="11"/>
      <c r="ALO4" s="11"/>
      <c r="ALP4" s="11"/>
      <c r="ALQ4" s="11"/>
      <c r="ALR4" s="11"/>
      <c r="ALS4" s="11"/>
      <c r="ALT4" s="11"/>
      <c r="ALU4" s="11"/>
      <c r="ALV4" s="11"/>
      <c r="ALW4" s="11"/>
      <c r="ALX4" s="11"/>
      <c r="ALY4" s="11"/>
      <c r="ALZ4" s="11"/>
      <c r="AMA4" s="11"/>
      <c r="AMB4" s="11"/>
      <c r="AMC4" s="11"/>
      <c r="AMD4" s="11"/>
      <c r="AME4" s="11"/>
      <c r="AMF4" s="11"/>
      <c r="AMG4" s="11"/>
      <c r="AMH4" s="11"/>
      <c r="AMI4" s="11"/>
    </row>
    <row r="5" spans="1:1024" ht="47.25" customHeight="1">
      <c r="A5" s="1">
        <v>2</v>
      </c>
      <c r="B5" s="2" t="s">
        <v>127</v>
      </c>
      <c r="C5" s="3" t="s">
        <v>3</v>
      </c>
      <c r="D5" s="3" t="s">
        <v>4</v>
      </c>
      <c r="E5" s="4" t="s">
        <v>129</v>
      </c>
      <c r="F5" s="4">
        <v>2</v>
      </c>
      <c r="G5" s="5" t="s">
        <v>5</v>
      </c>
      <c r="H5" s="5" t="s">
        <v>47</v>
      </c>
      <c r="I5" s="3" t="s">
        <v>6</v>
      </c>
      <c r="J5" s="6">
        <v>54198.79</v>
      </c>
      <c r="K5" s="6">
        <f>+J5*0.21</f>
        <v>11381.7459</v>
      </c>
      <c r="L5" s="6">
        <f t="shared" si="0"/>
        <v>65580.535900000003</v>
      </c>
      <c r="M5" s="6">
        <v>62328.61</v>
      </c>
      <c r="N5" s="122" t="s">
        <v>117</v>
      </c>
      <c r="O5" s="3">
        <v>4</v>
      </c>
      <c r="P5" s="3">
        <v>1</v>
      </c>
      <c r="Q5" s="123">
        <f t="shared" ref="Q5:Q6" si="1">(P5/O5)</f>
        <v>0.25</v>
      </c>
      <c r="R5" s="7" t="s">
        <v>7</v>
      </c>
      <c r="S5" s="8" t="s">
        <v>8</v>
      </c>
      <c r="T5" s="6">
        <v>42825.07</v>
      </c>
      <c r="U5" s="6">
        <f t="shared" ref="U5:U6" si="2">T5*0.21</f>
        <v>8993.2646999999997</v>
      </c>
      <c r="V5" s="6">
        <f>T5+U5</f>
        <v>51818.334699999999</v>
      </c>
      <c r="W5" s="9">
        <f>1-V5/L5</f>
        <v>0.20985191735830266</v>
      </c>
      <c r="X5" s="10">
        <v>44645</v>
      </c>
      <c r="Y5" s="43" t="s">
        <v>94</v>
      </c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</row>
    <row r="6" spans="1:1024" ht="59.25" customHeight="1">
      <c r="A6" s="48">
        <v>3</v>
      </c>
      <c r="B6" s="2" t="s">
        <v>128</v>
      </c>
      <c r="C6" s="3" t="s">
        <v>9</v>
      </c>
      <c r="D6" s="3" t="s">
        <v>10</v>
      </c>
      <c r="E6" s="4" t="s">
        <v>130</v>
      </c>
      <c r="F6" s="4">
        <v>2</v>
      </c>
      <c r="G6" s="5" t="s">
        <v>51</v>
      </c>
      <c r="H6" s="3" t="s">
        <v>51</v>
      </c>
      <c r="I6" s="6" t="s">
        <v>116</v>
      </c>
      <c r="J6" s="6">
        <v>29500</v>
      </c>
      <c r="K6" s="6">
        <f>+J6*0.21</f>
        <v>6195</v>
      </c>
      <c r="L6" s="6">
        <f t="shared" si="0"/>
        <v>35695</v>
      </c>
      <c r="M6" s="6">
        <v>59000</v>
      </c>
      <c r="N6" s="122" t="s">
        <v>48</v>
      </c>
      <c r="O6" s="3">
        <v>3</v>
      </c>
      <c r="P6" s="3">
        <v>2</v>
      </c>
      <c r="Q6" s="123">
        <f t="shared" si="1"/>
        <v>0.66666666666666663</v>
      </c>
      <c r="R6" s="8" t="s">
        <v>131</v>
      </c>
      <c r="S6" s="6" t="s">
        <v>132</v>
      </c>
      <c r="T6" s="6">
        <v>29500</v>
      </c>
      <c r="U6" s="6">
        <f t="shared" si="2"/>
        <v>6195</v>
      </c>
      <c r="V6" s="6">
        <f t="shared" ref="V6" si="3">T6+U6</f>
        <v>35695</v>
      </c>
      <c r="W6" s="9">
        <f t="shared" ref="W6" si="4">1-V6/L6</f>
        <v>0</v>
      </c>
      <c r="X6" s="44">
        <v>44651</v>
      </c>
      <c r="Y6" s="124" t="s">
        <v>133</v>
      </c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</row>
    <row r="7" spans="1:1024" ht="59.25" customHeight="1">
      <c r="A7" s="48">
        <v>4</v>
      </c>
      <c r="B7" s="2" t="s">
        <v>150</v>
      </c>
      <c r="C7" s="3" t="s">
        <v>154</v>
      </c>
      <c r="D7" s="3" t="s">
        <v>151</v>
      </c>
      <c r="E7" s="4" t="s">
        <v>152</v>
      </c>
      <c r="F7" s="4">
        <v>2</v>
      </c>
      <c r="G7" s="5" t="s">
        <v>153</v>
      </c>
      <c r="H7" s="3" t="s">
        <v>153</v>
      </c>
      <c r="I7" s="6" t="s">
        <v>116</v>
      </c>
      <c r="J7" s="6">
        <v>616488</v>
      </c>
      <c r="K7" s="6">
        <f>+J7*0.21</f>
        <v>129462.48</v>
      </c>
      <c r="L7" s="6">
        <f t="shared" si="0"/>
        <v>745950.48</v>
      </c>
      <c r="M7" s="6">
        <v>1232976</v>
      </c>
      <c r="N7" s="122" t="s">
        <v>48</v>
      </c>
      <c r="O7" s="3">
        <v>1</v>
      </c>
      <c r="P7" s="3">
        <v>0</v>
      </c>
      <c r="Q7" s="123">
        <f t="shared" ref="Q7:Q11" si="5">(P7/O7)</f>
        <v>0</v>
      </c>
      <c r="R7" s="8" t="s">
        <v>155</v>
      </c>
      <c r="S7" s="6" t="s">
        <v>156</v>
      </c>
      <c r="T7" s="6">
        <v>600000</v>
      </c>
      <c r="U7" s="6">
        <f t="shared" ref="U7:U11" si="6">T7*0.21</f>
        <v>126000</v>
      </c>
      <c r="V7" s="6">
        <f t="shared" ref="V7:V11" si="7">T7+U7</f>
        <v>726000</v>
      </c>
      <c r="W7" s="9">
        <f t="shared" ref="W7:W11" si="8">1-V7/L7</f>
        <v>2.6745046132284789E-2</v>
      </c>
      <c r="X7" s="44">
        <v>44706</v>
      </c>
      <c r="Y7" s="124">
        <v>44713</v>
      </c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  <c r="IY7" s="11"/>
      <c r="IZ7" s="11"/>
      <c r="JA7" s="11"/>
      <c r="JB7" s="11"/>
      <c r="JC7" s="11"/>
      <c r="JD7" s="11"/>
      <c r="JE7" s="11"/>
      <c r="JF7" s="11"/>
      <c r="JG7" s="11"/>
      <c r="JH7" s="11"/>
      <c r="JI7" s="11"/>
      <c r="JJ7" s="11"/>
      <c r="JK7" s="11"/>
      <c r="JL7" s="11"/>
      <c r="JM7" s="11"/>
      <c r="JN7" s="11"/>
      <c r="JO7" s="11"/>
      <c r="JP7" s="11"/>
      <c r="JQ7" s="11"/>
      <c r="JR7" s="11"/>
      <c r="JS7" s="11"/>
      <c r="JT7" s="11"/>
      <c r="JU7" s="11"/>
      <c r="JV7" s="11"/>
      <c r="JW7" s="11"/>
      <c r="JX7" s="11"/>
      <c r="JY7" s="11"/>
      <c r="JZ7" s="11"/>
      <c r="KA7" s="11"/>
      <c r="KB7" s="11"/>
      <c r="KC7" s="11"/>
      <c r="KD7" s="11"/>
      <c r="KE7" s="11"/>
      <c r="KF7" s="11"/>
      <c r="KG7" s="11"/>
      <c r="KH7" s="11"/>
      <c r="KI7" s="11"/>
      <c r="KJ7" s="11"/>
      <c r="KK7" s="11"/>
      <c r="KL7" s="11"/>
      <c r="KM7" s="11"/>
      <c r="KN7" s="11"/>
      <c r="KO7" s="11"/>
      <c r="KP7" s="11"/>
      <c r="KQ7" s="11"/>
      <c r="KR7" s="11"/>
      <c r="KS7" s="11"/>
      <c r="KT7" s="11"/>
      <c r="KU7" s="11"/>
      <c r="KV7" s="11"/>
      <c r="KW7" s="11"/>
      <c r="KX7" s="11"/>
      <c r="KY7" s="11"/>
      <c r="KZ7" s="11"/>
      <c r="LA7" s="11"/>
      <c r="LB7" s="11"/>
      <c r="LC7" s="11"/>
      <c r="LD7" s="11"/>
      <c r="LE7" s="11"/>
      <c r="LF7" s="11"/>
      <c r="LG7" s="11"/>
      <c r="LH7" s="11"/>
      <c r="LI7" s="11"/>
      <c r="LJ7" s="11"/>
      <c r="LK7" s="11"/>
      <c r="LL7" s="11"/>
      <c r="LM7" s="11"/>
      <c r="LN7" s="11"/>
      <c r="LO7" s="11"/>
      <c r="LP7" s="11"/>
      <c r="LQ7" s="11"/>
      <c r="LR7" s="11"/>
      <c r="LS7" s="11"/>
      <c r="LT7" s="11"/>
      <c r="LU7" s="11"/>
      <c r="LV7" s="11"/>
      <c r="LW7" s="11"/>
      <c r="LX7" s="11"/>
      <c r="LY7" s="11"/>
      <c r="LZ7" s="11"/>
      <c r="MA7" s="11"/>
      <c r="MB7" s="11"/>
      <c r="MC7" s="11"/>
      <c r="MD7" s="11"/>
      <c r="ME7" s="11"/>
      <c r="MF7" s="11"/>
      <c r="MG7" s="11"/>
      <c r="MH7" s="11"/>
      <c r="MI7" s="11"/>
      <c r="MJ7" s="11"/>
      <c r="MK7" s="11"/>
      <c r="ML7" s="11"/>
      <c r="MM7" s="11"/>
      <c r="MN7" s="11"/>
      <c r="MO7" s="11"/>
      <c r="MP7" s="11"/>
      <c r="MQ7" s="11"/>
      <c r="MR7" s="11"/>
      <c r="MS7" s="11"/>
      <c r="MT7" s="11"/>
      <c r="MU7" s="11"/>
      <c r="MV7" s="11"/>
      <c r="MW7" s="11"/>
      <c r="MX7" s="11"/>
      <c r="MY7" s="11"/>
      <c r="MZ7" s="11"/>
      <c r="NA7" s="11"/>
      <c r="NB7" s="11"/>
      <c r="NC7" s="11"/>
      <c r="ND7" s="11"/>
      <c r="NE7" s="11"/>
      <c r="NF7" s="11"/>
      <c r="NG7" s="11"/>
      <c r="NH7" s="11"/>
      <c r="NI7" s="11"/>
      <c r="NJ7" s="11"/>
      <c r="NK7" s="11"/>
      <c r="NL7" s="11"/>
      <c r="NM7" s="11"/>
      <c r="NN7" s="11"/>
      <c r="NO7" s="11"/>
      <c r="NP7" s="11"/>
      <c r="NQ7" s="11"/>
      <c r="NR7" s="11"/>
      <c r="NS7" s="11"/>
      <c r="NT7" s="11"/>
      <c r="NU7" s="11"/>
      <c r="NV7" s="11"/>
      <c r="NW7" s="11"/>
      <c r="NX7" s="11"/>
      <c r="NY7" s="11"/>
      <c r="NZ7" s="11"/>
      <c r="OA7" s="11"/>
      <c r="OB7" s="11"/>
      <c r="OC7" s="11"/>
      <c r="OD7" s="11"/>
      <c r="OE7" s="11"/>
      <c r="OF7" s="11"/>
      <c r="OG7" s="11"/>
      <c r="OH7" s="11"/>
      <c r="OI7" s="11"/>
      <c r="OJ7" s="11"/>
      <c r="OK7" s="11"/>
      <c r="OL7" s="11"/>
      <c r="OM7" s="11"/>
      <c r="ON7" s="11"/>
      <c r="OO7" s="11"/>
      <c r="OP7" s="11"/>
      <c r="OQ7" s="11"/>
      <c r="OR7" s="11"/>
      <c r="OS7" s="11"/>
      <c r="OT7" s="11"/>
      <c r="OU7" s="11"/>
      <c r="OV7" s="11"/>
      <c r="OW7" s="11"/>
      <c r="OX7" s="11"/>
      <c r="OY7" s="11"/>
      <c r="OZ7" s="11"/>
      <c r="PA7" s="11"/>
      <c r="PB7" s="11"/>
      <c r="PC7" s="11"/>
      <c r="PD7" s="11"/>
      <c r="PE7" s="11"/>
      <c r="PF7" s="11"/>
      <c r="PG7" s="11"/>
      <c r="PH7" s="11"/>
      <c r="PI7" s="11"/>
      <c r="PJ7" s="11"/>
      <c r="PK7" s="11"/>
      <c r="PL7" s="11"/>
      <c r="PM7" s="11"/>
      <c r="PN7" s="11"/>
      <c r="PO7" s="11"/>
      <c r="PP7" s="11"/>
      <c r="PQ7" s="11"/>
      <c r="PR7" s="11"/>
      <c r="PS7" s="11"/>
      <c r="PT7" s="11"/>
      <c r="PU7" s="11"/>
      <c r="PV7" s="11"/>
      <c r="PW7" s="11"/>
      <c r="PX7" s="11"/>
      <c r="PY7" s="11"/>
      <c r="PZ7" s="11"/>
      <c r="QA7" s="11"/>
      <c r="QB7" s="11"/>
      <c r="QC7" s="11"/>
      <c r="QD7" s="11"/>
      <c r="QE7" s="11"/>
      <c r="QF7" s="11"/>
      <c r="QG7" s="11"/>
      <c r="QH7" s="11"/>
      <c r="QI7" s="11"/>
      <c r="QJ7" s="11"/>
      <c r="QK7" s="11"/>
      <c r="QL7" s="11"/>
      <c r="QM7" s="11"/>
      <c r="QN7" s="11"/>
      <c r="QO7" s="11"/>
      <c r="QP7" s="11"/>
      <c r="QQ7" s="11"/>
      <c r="QR7" s="11"/>
      <c r="QS7" s="11"/>
      <c r="QT7" s="11"/>
      <c r="QU7" s="11"/>
      <c r="QV7" s="11"/>
      <c r="QW7" s="11"/>
      <c r="QX7" s="11"/>
      <c r="QY7" s="11"/>
      <c r="QZ7" s="11"/>
      <c r="RA7" s="11"/>
      <c r="RB7" s="11"/>
      <c r="RC7" s="11"/>
      <c r="RD7" s="11"/>
      <c r="RE7" s="11"/>
      <c r="RF7" s="11"/>
      <c r="RG7" s="11"/>
      <c r="RH7" s="11"/>
      <c r="RI7" s="11"/>
      <c r="RJ7" s="11"/>
      <c r="RK7" s="11"/>
      <c r="RL7" s="11"/>
      <c r="RM7" s="11"/>
      <c r="RN7" s="11"/>
      <c r="RO7" s="11"/>
      <c r="RP7" s="11"/>
      <c r="RQ7" s="11"/>
      <c r="RR7" s="11"/>
      <c r="RS7" s="11"/>
      <c r="RT7" s="11"/>
      <c r="RU7" s="11"/>
      <c r="RV7" s="11"/>
      <c r="RW7" s="11"/>
      <c r="RX7" s="11"/>
      <c r="RY7" s="11"/>
      <c r="RZ7" s="11"/>
      <c r="SA7" s="11"/>
      <c r="SB7" s="11"/>
      <c r="SC7" s="11"/>
      <c r="SD7" s="11"/>
      <c r="SE7" s="11"/>
      <c r="SF7" s="11"/>
      <c r="SG7" s="11"/>
      <c r="SH7" s="11"/>
      <c r="SI7" s="11"/>
      <c r="SJ7" s="11"/>
      <c r="SK7" s="11"/>
      <c r="SL7" s="11"/>
      <c r="SM7" s="11"/>
      <c r="SN7" s="11"/>
      <c r="SO7" s="11"/>
      <c r="SP7" s="11"/>
      <c r="SQ7" s="11"/>
      <c r="SR7" s="11"/>
      <c r="SS7" s="11"/>
      <c r="ST7" s="11"/>
      <c r="SU7" s="11"/>
      <c r="SV7" s="11"/>
      <c r="SW7" s="11"/>
      <c r="SX7" s="11"/>
      <c r="SY7" s="11"/>
      <c r="SZ7" s="11"/>
      <c r="TA7" s="11"/>
      <c r="TB7" s="11"/>
      <c r="TC7" s="11"/>
      <c r="TD7" s="11"/>
      <c r="TE7" s="11"/>
      <c r="TF7" s="11"/>
      <c r="TG7" s="11"/>
      <c r="TH7" s="11"/>
      <c r="TI7" s="11"/>
      <c r="TJ7" s="11"/>
      <c r="TK7" s="11"/>
      <c r="TL7" s="11"/>
      <c r="TM7" s="11"/>
      <c r="TN7" s="11"/>
      <c r="TO7" s="11"/>
      <c r="TP7" s="11"/>
      <c r="TQ7" s="11"/>
      <c r="TR7" s="11"/>
      <c r="TS7" s="11"/>
      <c r="TT7" s="11"/>
      <c r="TU7" s="11"/>
      <c r="TV7" s="11"/>
      <c r="TW7" s="11"/>
      <c r="TX7" s="11"/>
      <c r="TY7" s="11"/>
      <c r="TZ7" s="11"/>
      <c r="UA7" s="11"/>
      <c r="UB7" s="11"/>
      <c r="UC7" s="11"/>
      <c r="UD7" s="11"/>
      <c r="UE7" s="11"/>
      <c r="UF7" s="11"/>
      <c r="UG7" s="11"/>
      <c r="UH7" s="11"/>
      <c r="UI7" s="11"/>
      <c r="UJ7" s="11"/>
      <c r="UK7" s="11"/>
      <c r="UL7" s="11"/>
      <c r="UM7" s="11"/>
      <c r="UN7" s="11"/>
      <c r="UO7" s="11"/>
      <c r="UP7" s="11"/>
      <c r="UQ7" s="11"/>
      <c r="UR7" s="11"/>
      <c r="US7" s="11"/>
      <c r="UT7" s="11"/>
      <c r="UU7" s="11"/>
      <c r="UV7" s="11"/>
      <c r="UW7" s="11"/>
      <c r="UX7" s="11"/>
      <c r="UY7" s="11"/>
      <c r="UZ7" s="11"/>
      <c r="VA7" s="11"/>
      <c r="VB7" s="11"/>
      <c r="VC7" s="11"/>
      <c r="VD7" s="11"/>
      <c r="VE7" s="11"/>
      <c r="VF7" s="11"/>
      <c r="VG7" s="11"/>
      <c r="VH7" s="11"/>
      <c r="VI7" s="11"/>
      <c r="VJ7" s="11"/>
      <c r="VK7" s="11"/>
      <c r="VL7" s="11"/>
      <c r="VM7" s="11"/>
      <c r="VN7" s="11"/>
      <c r="VO7" s="11"/>
      <c r="VP7" s="11"/>
      <c r="VQ7" s="11"/>
      <c r="VR7" s="11"/>
      <c r="VS7" s="11"/>
      <c r="VT7" s="11"/>
      <c r="VU7" s="11"/>
      <c r="VV7" s="11"/>
      <c r="VW7" s="11"/>
      <c r="VX7" s="11"/>
      <c r="VY7" s="11"/>
      <c r="VZ7" s="11"/>
      <c r="WA7" s="11"/>
      <c r="WB7" s="11"/>
      <c r="WC7" s="11"/>
      <c r="WD7" s="11"/>
      <c r="WE7" s="11"/>
      <c r="WF7" s="11"/>
      <c r="WG7" s="11"/>
      <c r="WH7" s="11"/>
      <c r="WI7" s="11"/>
      <c r="WJ7" s="11"/>
      <c r="WK7" s="11"/>
      <c r="WL7" s="11"/>
      <c r="WM7" s="11"/>
      <c r="WN7" s="11"/>
      <c r="WO7" s="11"/>
      <c r="WP7" s="11"/>
      <c r="WQ7" s="11"/>
      <c r="WR7" s="11"/>
      <c r="WS7" s="11"/>
      <c r="WT7" s="11"/>
      <c r="WU7" s="11"/>
      <c r="WV7" s="11"/>
      <c r="WW7" s="11"/>
      <c r="WX7" s="11"/>
      <c r="WY7" s="11"/>
      <c r="WZ7" s="11"/>
      <c r="XA7" s="11"/>
      <c r="XB7" s="11"/>
      <c r="XC7" s="11"/>
      <c r="XD7" s="11"/>
      <c r="XE7" s="11"/>
      <c r="XF7" s="11"/>
      <c r="XG7" s="11"/>
      <c r="XH7" s="11"/>
      <c r="XI7" s="11"/>
      <c r="XJ7" s="11"/>
      <c r="XK7" s="11"/>
      <c r="XL7" s="11"/>
      <c r="XM7" s="11"/>
      <c r="XN7" s="11"/>
      <c r="XO7" s="11"/>
      <c r="XP7" s="11"/>
      <c r="XQ7" s="11"/>
      <c r="XR7" s="11"/>
      <c r="XS7" s="11"/>
      <c r="XT7" s="11"/>
      <c r="XU7" s="11"/>
      <c r="XV7" s="11"/>
      <c r="XW7" s="11"/>
      <c r="XX7" s="11"/>
      <c r="XY7" s="11"/>
      <c r="XZ7" s="11"/>
      <c r="YA7" s="11"/>
      <c r="YB7" s="11"/>
      <c r="YC7" s="11"/>
      <c r="YD7" s="11"/>
      <c r="YE7" s="11"/>
      <c r="YF7" s="11"/>
      <c r="YG7" s="11"/>
      <c r="YH7" s="11"/>
      <c r="YI7" s="11"/>
      <c r="YJ7" s="11"/>
      <c r="YK7" s="11"/>
      <c r="YL7" s="11"/>
      <c r="YM7" s="11"/>
      <c r="YN7" s="11"/>
      <c r="YO7" s="11"/>
      <c r="YP7" s="11"/>
      <c r="YQ7" s="11"/>
      <c r="YR7" s="11"/>
      <c r="YS7" s="11"/>
      <c r="YT7" s="11"/>
      <c r="YU7" s="11"/>
      <c r="YV7" s="11"/>
      <c r="YW7" s="11"/>
      <c r="YX7" s="11"/>
      <c r="YY7" s="11"/>
      <c r="YZ7" s="11"/>
      <c r="ZA7" s="11"/>
      <c r="ZB7" s="11"/>
      <c r="ZC7" s="11"/>
      <c r="ZD7" s="11"/>
      <c r="ZE7" s="11"/>
      <c r="ZF7" s="11"/>
      <c r="ZG7" s="11"/>
      <c r="ZH7" s="11"/>
      <c r="ZI7" s="11"/>
      <c r="ZJ7" s="11"/>
      <c r="ZK7" s="11"/>
      <c r="ZL7" s="11"/>
      <c r="ZM7" s="11"/>
      <c r="ZN7" s="11"/>
      <c r="ZO7" s="11"/>
      <c r="ZP7" s="11"/>
      <c r="ZQ7" s="11"/>
      <c r="ZR7" s="11"/>
      <c r="ZS7" s="11"/>
      <c r="ZT7" s="11"/>
      <c r="ZU7" s="11"/>
      <c r="ZV7" s="11"/>
      <c r="ZW7" s="11"/>
      <c r="ZX7" s="11"/>
      <c r="ZY7" s="11"/>
      <c r="ZZ7" s="11"/>
      <c r="AAA7" s="11"/>
      <c r="AAB7" s="11"/>
      <c r="AAC7" s="11"/>
      <c r="AAD7" s="11"/>
      <c r="AAE7" s="11"/>
      <c r="AAF7" s="11"/>
      <c r="AAG7" s="11"/>
      <c r="AAH7" s="11"/>
      <c r="AAI7" s="11"/>
      <c r="AAJ7" s="11"/>
      <c r="AAK7" s="11"/>
      <c r="AAL7" s="11"/>
      <c r="AAM7" s="11"/>
      <c r="AAN7" s="11"/>
      <c r="AAO7" s="11"/>
      <c r="AAP7" s="11"/>
      <c r="AAQ7" s="11"/>
      <c r="AAR7" s="11"/>
      <c r="AAS7" s="11"/>
      <c r="AAT7" s="11"/>
      <c r="AAU7" s="11"/>
      <c r="AAV7" s="11"/>
      <c r="AAW7" s="11"/>
      <c r="AAX7" s="11"/>
      <c r="AAY7" s="11"/>
      <c r="AAZ7" s="11"/>
      <c r="ABA7" s="11"/>
      <c r="ABB7" s="11"/>
      <c r="ABC7" s="11"/>
      <c r="ABD7" s="11"/>
      <c r="ABE7" s="11"/>
      <c r="ABF7" s="11"/>
      <c r="ABG7" s="11"/>
      <c r="ABH7" s="11"/>
      <c r="ABI7" s="11"/>
      <c r="ABJ7" s="11"/>
      <c r="ABK7" s="11"/>
      <c r="ABL7" s="11"/>
      <c r="ABM7" s="11"/>
      <c r="ABN7" s="11"/>
      <c r="ABO7" s="11"/>
      <c r="ABP7" s="11"/>
      <c r="ABQ7" s="11"/>
      <c r="ABR7" s="11"/>
      <c r="ABS7" s="11"/>
      <c r="ABT7" s="11"/>
      <c r="ABU7" s="11"/>
      <c r="ABV7" s="11"/>
      <c r="ABW7" s="11"/>
      <c r="ABX7" s="11"/>
      <c r="ABY7" s="11"/>
      <c r="ABZ7" s="11"/>
      <c r="ACA7" s="11"/>
      <c r="ACB7" s="11"/>
      <c r="ACC7" s="11"/>
      <c r="ACD7" s="11"/>
      <c r="ACE7" s="11"/>
      <c r="ACF7" s="11"/>
      <c r="ACG7" s="11"/>
      <c r="ACH7" s="11"/>
      <c r="ACI7" s="11"/>
      <c r="ACJ7" s="11"/>
      <c r="ACK7" s="11"/>
      <c r="ACL7" s="11"/>
      <c r="ACM7" s="11"/>
      <c r="ACN7" s="11"/>
      <c r="ACO7" s="11"/>
      <c r="ACP7" s="11"/>
      <c r="ACQ7" s="11"/>
      <c r="ACR7" s="11"/>
      <c r="ACS7" s="11"/>
      <c r="ACT7" s="11"/>
      <c r="ACU7" s="11"/>
      <c r="ACV7" s="11"/>
      <c r="ACW7" s="11"/>
      <c r="ACX7" s="11"/>
      <c r="ACY7" s="11"/>
      <c r="ACZ7" s="11"/>
      <c r="ADA7" s="11"/>
      <c r="ADB7" s="11"/>
      <c r="ADC7" s="11"/>
      <c r="ADD7" s="11"/>
      <c r="ADE7" s="11"/>
      <c r="ADF7" s="11"/>
      <c r="ADG7" s="11"/>
      <c r="ADH7" s="11"/>
      <c r="ADI7" s="11"/>
      <c r="ADJ7" s="11"/>
      <c r="ADK7" s="11"/>
      <c r="ADL7" s="11"/>
      <c r="ADM7" s="11"/>
      <c r="ADN7" s="11"/>
      <c r="ADO7" s="11"/>
      <c r="ADP7" s="11"/>
      <c r="ADQ7" s="11"/>
      <c r="ADR7" s="11"/>
      <c r="ADS7" s="11"/>
      <c r="ADT7" s="11"/>
      <c r="ADU7" s="11"/>
      <c r="ADV7" s="11"/>
      <c r="ADW7" s="11"/>
      <c r="ADX7" s="11"/>
      <c r="ADY7" s="11"/>
      <c r="ADZ7" s="11"/>
      <c r="AEA7" s="11"/>
      <c r="AEB7" s="11"/>
      <c r="AEC7" s="11"/>
      <c r="AED7" s="11"/>
      <c r="AEE7" s="11"/>
      <c r="AEF7" s="11"/>
      <c r="AEG7" s="11"/>
      <c r="AEH7" s="11"/>
      <c r="AEI7" s="11"/>
      <c r="AEJ7" s="11"/>
      <c r="AEK7" s="11"/>
      <c r="AEL7" s="11"/>
      <c r="AEM7" s="11"/>
      <c r="AEN7" s="11"/>
      <c r="AEO7" s="11"/>
      <c r="AEP7" s="11"/>
      <c r="AEQ7" s="11"/>
      <c r="AER7" s="11"/>
      <c r="AES7" s="11"/>
      <c r="AET7" s="11"/>
      <c r="AEU7" s="11"/>
      <c r="AEV7" s="11"/>
      <c r="AEW7" s="11"/>
      <c r="AEX7" s="11"/>
      <c r="AEY7" s="11"/>
      <c r="AEZ7" s="11"/>
      <c r="AFA7" s="11"/>
      <c r="AFB7" s="11"/>
      <c r="AFC7" s="11"/>
      <c r="AFD7" s="11"/>
      <c r="AFE7" s="11"/>
      <c r="AFF7" s="11"/>
      <c r="AFG7" s="11"/>
      <c r="AFH7" s="11"/>
      <c r="AFI7" s="11"/>
      <c r="AFJ7" s="11"/>
      <c r="AFK7" s="11"/>
      <c r="AFL7" s="11"/>
      <c r="AFM7" s="11"/>
      <c r="AFN7" s="11"/>
      <c r="AFO7" s="11"/>
      <c r="AFP7" s="11"/>
      <c r="AFQ7" s="11"/>
      <c r="AFR7" s="11"/>
      <c r="AFS7" s="11"/>
      <c r="AFT7" s="11"/>
      <c r="AFU7" s="11"/>
      <c r="AFV7" s="11"/>
      <c r="AFW7" s="11"/>
      <c r="AFX7" s="11"/>
      <c r="AFY7" s="11"/>
      <c r="AFZ7" s="11"/>
      <c r="AGA7" s="11"/>
      <c r="AGB7" s="11"/>
      <c r="AGC7" s="11"/>
      <c r="AGD7" s="11"/>
      <c r="AGE7" s="11"/>
      <c r="AGF7" s="11"/>
      <c r="AGG7" s="11"/>
      <c r="AGH7" s="11"/>
      <c r="AGI7" s="11"/>
      <c r="AGJ7" s="11"/>
      <c r="AGK7" s="11"/>
      <c r="AGL7" s="11"/>
      <c r="AGM7" s="11"/>
      <c r="AGN7" s="11"/>
      <c r="AGO7" s="11"/>
      <c r="AGP7" s="11"/>
      <c r="AGQ7" s="11"/>
      <c r="AGR7" s="11"/>
      <c r="AGS7" s="11"/>
      <c r="AGT7" s="11"/>
      <c r="AGU7" s="11"/>
      <c r="AGV7" s="11"/>
      <c r="AGW7" s="11"/>
      <c r="AGX7" s="11"/>
      <c r="AGY7" s="11"/>
      <c r="AGZ7" s="11"/>
      <c r="AHA7" s="11"/>
      <c r="AHB7" s="11"/>
      <c r="AHC7" s="11"/>
      <c r="AHD7" s="11"/>
      <c r="AHE7" s="11"/>
      <c r="AHF7" s="11"/>
      <c r="AHG7" s="11"/>
      <c r="AHH7" s="11"/>
      <c r="AHI7" s="11"/>
      <c r="AHJ7" s="11"/>
      <c r="AHK7" s="11"/>
      <c r="AHL7" s="11"/>
      <c r="AHM7" s="11"/>
      <c r="AHN7" s="11"/>
      <c r="AHO7" s="11"/>
      <c r="AHP7" s="11"/>
      <c r="AHQ7" s="11"/>
      <c r="AHR7" s="11"/>
      <c r="AHS7" s="11"/>
      <c r="AHT7" s="11"/>
      <c r="AHU7" s="11"/>
      <c r="AHV7" s="11"/>
      <c r="AHW7" s="11"/>
      <c r="AHX7" s="11"/>
      <c r="AHY7" s="11"/>
      <c r="AHZ7" s="11"/>
      <c r="AIA7" s="11"/>
      <c r="AIB7" s="11"/>
      <c r="AIC7" s="11"/>
      <c r="AID7" s="11"/>
      <c r="AIE7" s="11"/>
      <c r="AIF7" s="11"/>
      <c r="AIG7" s="11"/>
      <c r="AIH7" s="11"/>
      <c r="AII7" s="11"/>
      <c r="AIJ7" s="11"/>
      <c r="AIK7" s="11"/>
      <c r="AIL7" s="11"/>
      <c r="AIM7" s="11"/>
      <c r="AIN7" s="11"/>
      <c r="AIO7" s="11"/>
      <c r="AIP7" s="11"/>
      <c r="AIQ7" s="11"/>
      <c r="AIR7" s="11"/>
      <c r="AIS7" s="11"/>
      <c r="AIT7" s="11"/>
      <c r="AIU7" s="11"/>
      <c r="AIV7" s="11"/>
      <c r="AIW7" s="11"/>
      <c r="AIX7" s="11"/>
      <c r="AIY7" s="11"/>
      <c r="AIZ7" s="11"/>
      <c r="AJA7" s="11"/>
      <c r="AJB7" s="11"/>
      <c r="AJC7" s="11"/>
      <c r="AJD7" s="11"/>
      <c r="AJE7" s="11"/>
      <c r="AJF7" s="11"/>
      <c r="AJG7" s="11"/>
      <c r="AJH7" s="11"/>
      <c r="AJI7" s="11"/>
      <c r="AJJ7" s="11"/>
      <c r="AJK7" s="11"/>
      <c r="AJL7" s="11"/>
      <c r="AJM7" s="11"/>
      <c r="AJN7" s="11"/>
      <c r="AJO7" s="11"/>
      <c r="AJP7" s="11"/>
      <c r="AJQ7" s="11"/>
      <c r="AJR7" s="11"/>
      <c r="AJS7" s="11"/>
      <c r="AJT7" s="11"/>
      <c r="AJU7" s="11"/>
      <c r="AJV7" s="11"/>
      <c r="AJW7" s="11"/>
      <c r="AJX7" s="11"/>
      <c r="AJY7" s="11"/>
      <c r="AJZ7" s="11"/>
      <c r="AKA7" s="11"/>
      <c r="AKB7" s="11"/>
      <c r="AKC7" s="11"/>
      <c r="AKD7" s="11"/>
      <c r="AKE7" s="11"/>
      <c r="AKF7" s="11"/>
      <c r="AKG7" s="11"/>
      <c r="AKH7" s="11"/>
      <c r="AKI7" s="11"/>
      <c r="AKJ7" s="11"/>
      <c r="AKK7" s="11"/>
      <c r="AKL7" s="11"/>
      <c r="AKM7" s="11"/>
      <c r="AKN7" s="11"/>
      <c r="AKO7" s="11"/>
      <c r="AKP7" s="11"/>
      <c r="AKQ7" s="11"/>
      <c r="AKR7" s="11"/>
      <c r="AKS7" s="11"/>
      <c r="AKT7" s="11"/>
      <c r="AKU7" s="11"/>
      <c r="AKV7" s="11"/>
      <c r="AKW7" s="11"/>
      <c r="AKX7" s="11"/>
      <c r="AKY7" s="11"/>
      <c r="AKZ7" s="11"/>
      <c r="ALA7" s="11"/>
      <c r="ALB7" s="11"/>
      <c r="ALC7" s="11"/>
      <c r="ALD7" s="11"/>
      <c r="ALE7" s="11"/>
      <c r="ALF7" s="11"/>
      <c r="ALG7" s="11"/>
      <c r="ALH7" s="11"/>
      <c r="ALI7" s="11"/>
      <c r="ALJ7" s="11"/>
      <c r="ALK7" s="11"/>
      <c r="ALL7" s="11"/>
      <c r="ALM7" s="11"/>
      <c r="ALN7" s="11"/>
      <c r="ALO7" s="11"/>
      <c r="ALP7" s="11"/>
      <c r="ALQ7" s="11"/>
      <c r="ALR7" s="11"/>
      <c r="ALS7" s="11"/>
      <c r="ALT7" s="11"/>
      <c r="ALU7" s="11"/>
      <c r="ALV7" s="11"/>
      <c r="ALW7" s="11"/>
      <c r="ALX7" s="11"/>
      <c r="ALY7" s="11"/>
      <c r="ALZ7" s="11"/>
      <c r="AMA7" s="11"/>
      <c r="AMB7" s="11"/>
      <c r="AMC7" s="11"/>
      <c r="AMD7" s="11"/>
      <c r="AME7" s="11"/>
      <c r="AMF7" s="11"/>
      <c r="AMG7" s="11"/>
      <c r="AMH7" s="11"/>
      <c r="AMI7" s="11"/>
    </row>
    <row r="8" spans="1:1024" ht="59.25" customHeight="1">
      <c r="A8" s="48">
        <v>5</v>
      </c>
      <c r="B8" s="2" t="s">
        <v>157</v>
      </c>
      <c r="C8" s="3" t="s">
        <v>9</v>
      </c>
      <c r="D8" s="3" t="s">
        <v>163</v>
      </c>
      <c r="E8" s="4" t="s">
        <v>158</v>
      </c>
      <c r="F8" s="4">
        <v>2</v>
      </c>
      <c r="G8" s="5" t="s">
        <v>50</v>
      </c>
      <c r="H8" s="3" t="s">
        <v>50</v>
      </c>
      <c r="I8" s="6" t="s">
        <v>116</v>
      </c>
      <c r="J8" s="6">
        <v>67519.72</v>
      </c>
      <c r="K8" s="6">
        <f>+J8*0.21</f>
        <v>14179.1412</v>
      </c>
      <c r="L8" s="6">
        <f t="shared" si="0"/>
        <v>81698.861199999999</v>
      </c>
      <c r="M8" s="6">
        <v>108373.8</v>
      </c>
      <c r="N8" s="122" t="s">
        <v>48</v>
      </c>
      <c r="O8" s="3">
        <v>1</v>
      </c>
      <c r="P8" s="3">
        <v>0</v>
      </c>
      <c r="Q8" s="123">
        <f t="shared" si="5"/>
        <v>0</v>
      </c>
      <c r="R8" s="8" t="s">
        <v>159</v>
      </c>
      <c r="S8" s="6" t="s">
        <v>160</v>
      </c>
      <c r="T8" s="6">
        <v>55010</v>
      </c>
      <c r="U8" s="6">
        <f t="shared" si="6"/>
        <v>11552.1</v>
      </c>
      <c r="V8" s="6">
        <f t="shared" si="7"/>
        <v>66562.100000000006</v>
      </c>
      <c r="W8" s="9">
        <f t="shared" si="8"/>
        <v>0.18527505742026174</v>
      </c>
      <c r="X8" s="44">
        <v>44719</v>
      </c>
      <c r="Y8" s="124">
        <v>44725</v>
      </c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</row>
    <row r="9" spans="1:1024" ht="59.25" customHeight="1">
      <c r="A9" s="48">
        <v>6</v>
      </c>
      <c r="B9" s="2" t="s">
        <v>207</v>
      </c>
      <c r="C9" s="3" t="s">
        <v>9</v>
      </c>
      <c r="D9" s="3" t="s">
        <v>10</v>
      </c>
      <c r="E9" s="4" t="s">
        <v>208</v>
      </c>
      <c r="F9" s="4">
        <v>2</v>
      </c>
      <c r="G9" s="5" t="s">
        <v>209</v>
      </c>
      <c r="H9" s="3" t="s">
        <v>50</v>
      </c>
      <c r="I9" s="6" t="s">
        <v>116</v>
      </c>
      <c r="J9" s="6">
        <v>16528.93</v>
      </c>
      <c r="K9" s="6">
        <v>3471.07</v>
      </c>
      <c r="L9" s="6">
        <f t="shared" ref="L9:L11" si="9">J9+K9</f>
        <v>20000</v>
      </c>
      <c r="M9" s="6">
        <v>24793.39</v>
      </c>
      <c r="N9" s="122" t="s">
        <v>48</v>
      </c>
      <c r="O9" s="3">
        <v>4</v>
      </c>
      <c r="P9" s="3">
        <v>0</v>
      </c>
      <c r="Q9" s="123">
        <f t="shared" si="5"/>
        <v>0</v>
      </c>
      <c r="R9" s="8" t="s">
        <v>210</v>
      </c>
      <c r="S9" s="6" t="s">
        <v>211</v>
      </c>
      <c r="T9" s="6">
        <v>9900</v>
      </c>
      <c r="U9" s="6">
        <f t="shared" si="6"/>
        <v>2079</v>
      </c>
      <c r="V9" s="6">
        <f t="shared" si="7"/>
        <v>11979</v>
      </c>
      <c r="W9" s="9">
        <f t="shared" si="8"/>
        <v>0.40105000000000002</v>
      </c>
      <c r="X9" s="44">
        <v>44897</v>
      </c>
      <c r="Y9" s="124" t="s">
        <v>212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1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1"/>
      <c r="JV9" s="11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1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1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1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1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1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1"/>
      <c r="NJ9" s="11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1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1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1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11"/>
      <c r="PO9" s="11"/>
      <c r="PP9" s="11"/>
      <c r="PQ9" s="11"/>
      <c r="PR9" s="11"/>
      <c r="PS9" s="11"/>
      <c r="PT9" s="11"/>
      <c r="PU9" s="11"/>
      <c r="PV9" s="11"/>
      <c r="PW9" s="11"/>
      <c r="PX9" s="11"/>
      <c r="PY9" s="11"/>
      <c r="PZ9" s="11"/>
      <c r="QA9" s="11"/>
      <c r="QB9" s="11"/>
      <c r="QC9" s="11"/>
      <c r="QD9" s="11"/>
      <c r="QE9" s="11"/>
      <c r="QF9" s="11"/>
      <c r="QG9" s="11"/>
      <c r="QH9" s="11"/>
      <c r="QI9" s="11"/>
      <c r="QJ9" s="11"/>
      <c r="QK9" s="11"/>
      <c r="QL9" s="11"/>
      <c r="QM9" s="11"/>
      <c r="QN9" s="11"/>
      <c r="QO9" s="11"/>
      <c r="QP9" s="11"/>
      <c r="QQ9" s="11"/>
      <c r="QR9" s="11"/>
      <c r="QS9" s="11"/>
      <c r="QT9" s="11"/>
      <c r="QU9" s="11"/>
      <c r="QV9" s="11"/>
      <c r="QW9" s="11"/>
      <c r="QX9" s="11"/>
      <c r="QY9" s="11"/>
      <c r="QZ9" s="11"/>
      <c r="RA9" s="11"/>
      <c r="RB9" s="11"/>
      <c r="RC9" s="11"/>
      <c r="RD9" s="11"/>
      <c r="RE9" s="11"/>
      <c r="RF9" s="11"/>
      <c r="RG9" s="11"/>
      <c r="RH9" s="11"/>
      <c r="RI9" s="11"/>
      <c r="RJ9" s="11"/>
      <c r="RK9" s="11"/>
      <c r="RL9" s="11"/>
      <c r="RM9" s="11"/>
      <c r="RN9" s="11"/>
      <c r="RO9" s="11"/>
      <c r="RP9" s="11"/>
      <c r="RQ9" s="11"/>
      <c r="RR9" s="11"/>
      <c r="RS9" s="11"/>
      <c r="RT9" s="11"/>
      <c r="RU9" s="11"/>
      <c r="RV9" s="11"/>
      <c r="RW9" s="11"/>
      <c r="RX9" s="11"/>
      <c r="RY9" s="11"/>
      <c r="RZ9" s="11"/>
      <c r="SA9" s="11"/>
      <c r="SB9" s="11"/>
      <c r="SC9" s="11"/>
      <c r="SD9" s="11"/>
      <c r="SE9" s="11"/>
      <c r="SF9" s="11"/>
      <c r="SG9" s="11"/>
      <c r="SH9" s="11"/>
      <c r="SI9" s="11"/>
      <c r="SJ9" s="11"/>
      <c r="SK9" s="11"/>
      <c r="SL9" s="11"/>
      <c r="SM9" s="11"/>
      <c r="SN9" s="11"/>
      <c r="SO9" s="11"/>
      <c r="SP9" s="11"/>
      <c r="SQ9" s="11"/>
      <c r="SR9" s="11"/>
      <c r="SS9" s="11"/>
      <c r="ST9" s="11"/>
      <c r="SU9" s="11"/>
      <c r="SV9" s="11"/>
      <c r="SW9" s="11"/>
      <c r="SX9" s="11"/>
      <c r="SY9" s="11"/>
      <c r="SZ9" s="11"/>
      <c r="TA9" s="11"/>
      <c r="TB9" s="11"/>
      <c r="TC9" s="11"/>
      <c r="TD9" s="11"/>
      <c r="TE9" s="11"/>
      <c r="TF9" s="11"/>
      <c r="TG9" s="11"/>
      <c r="TH9" s="11"/>
      <c r="TI9" s="11"/>
      <c r="TJ9" s="11"/>
      <c r="TK9" s="11"/>
      <c r="TL9" s="11"/>
      <c r="TM9" s="11"/>
      <c r="TN9" s="11"/>
      <c r="TO9" s="11"/>
      <c r="TP9" s="11"/>
      <c r="TQ9" s="11"/>
      <c r="TR9" s="11"/>
      <c r="TS9" s="11"/>
      <c r="TT9" s="11"/>
      <c r="TU9" s="11"/>
      <c r="TV9" s="11"/>
      <c r="TW9" s="11"/>
      <c r="TX9" s="11"/>
      <c r="TY9" s="11"/>
      <c r="TZ9" s="11"/>
      <c r="UA9" s="11"/>
      <c r="UB9" s="11"/>
      <c r="UC9" s="11"/>
      <c r="UD9" s="11"/>
      <c r="UE9" s="11"/>
      <c r="UF9" s="11"/>
      <c r="UG9" s="11"/>
      <c r="UH9" s="11"/>
      <c r="UI9" s="11"/>
      <c r="UJ9" s="11"/>
      <c r="UK9" s="11"/>
      <c r="UL9" s="11"/>
      <c r="UM9" s="11"/>
      <c r="UN9" s="11"/>
      <c r="UO9" s="11"/>
      <c r="UP9" s="11"/>
      <c r="UQ9" s="11"/>
      <c r="UR9" s="11"/>
      <c r="US9" s="11"/>
      <c r="UT9" s="11"/>
      <c r="UU9" s="11"/>
      <c r="UV9" s="11"/>
      <c r="UW9" s="11"/>
      <c r="UX9" s="11"/>
      <c r="UY9" s="11"/>
      <c r="UZ9" s="11"/>
      <c r="VA9" s="11"/>
      <c r="VB9" s="11"/>
      <c r="VC9" s="11"/>
      <c r="VD9" s="11"/>
      <c r="VE9" s="11"/>
      <c r="VF9" s="11"/>
      <c r="VG9" s="11"/>
      <c r="VH9" s="11"/>
      <c r="VI9" s="11"/>
      <c r="VJ9" s="11"/>
      <c r="VK9" s="11"/>
      <c r="VL9" s="11"/>
      <c r="VM9" s="11"/>
      <c r="VN9" s="11"/>
      <c r="VO9" s="11"/>
      <c r="VP9" s="11"/>
      <c r="VQ9" s="11"/>
      <c r="VR9" s="11"/>
      <c r="VS9" s="11"/>
      <c r="VT9" s="11"/>
      <c r="VU9" s="11"/>
      <c r="VV9" s="11"/>
      <c r="VW9" s="11"/>
      <c r="VX9" s="11"/>
      <c r="VY9" s="11"/>
      <c r="VZ9" s="11"/>
      <c r="WA9" s="11"/>
      <c r="WB9" s="11"/>
      <c r="WC9" s="11"/>
      <c r="WD9" s="11"/>
      <c r="WE9" s="11"/>
      <c r="WF9" s="11"/>
      <c r="WG9" s="11"/>
      <c r="WH9" s="11"/>
      <c r="WI9" s="11"/>
      <c r="WJ9" s="11"/>
      <c r="WK9" s="11"/>
      <c r="WL9" s="11"/>
      <c r="WM9" s="11"/>
      <c r="WN9" s="11"/>
      <c r="WO9" s="11"/>
      <c r="WP9" s="11"/>
      <c r="WQ9" s="11"/>
      <c r="WR9" s="11"/>
      <c r="WS9" s="11"/>
      <c r="WT9" s="11"/>
      <c r="WU9" s="11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1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1"/>
      <c r="XW9" s="11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1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1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1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1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1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1"/>
      <c r="ABK9" s="11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1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1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1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1"/>
      <c r="ADR9" s="11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1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1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1"/>
      <c r="AFL9" s="11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1"/>
      <c r="AGA9" s="11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1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1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1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1"/>
      <c r="AIJ9" s="11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1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1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1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1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1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1"/>
      <c r="ALX9" s="11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</row>
    <row r="10" spans="1:1024" ht="102" customHeight="1">
      <c r="A10" s="48">
        <v>7</v>
      </c>
      <c r="B10" s="2" t="s">
        <v>217</v>
      </c>
      <c r="C10" s="3" t="s">
        <v>218</v>
      </c>
      <c r="D10" s="3" t="s">
        <v>4</v>
      </c>
      <c r="E10" s="4" t="s">
        <v>216</v>
      </c>
      <c r="F10" s="4">
        <v>6</v>
      </c>
      <c r="G10" s="5" t="s">
        <v>219</v>
      </c>
      <c r="H10" s="3" t="s">
        <v>47</v>
      </c>
      <c r="I10" s="6" t="s">
        <v>220</v>
      </c>
      <c r="J10" s="6">
        <v>6050</v>
      </c>
      <c r="K10" s="6">
        <v>1270.5</v>
      </c>
      <c r="L10" s="6">
        <f t="shared" si="9"/>
        <v>7320.5</v>
      </c>
      <c r="M10" s="6">
        <v>6050</v>
      </c>
      <c r="N10" s="122" t="s">
        <v>48</v>
      </c>
      <c r="O10" s="3">
        <v>4</v>
      </c>
      <c r="P10" s="3">
        <v>1</v>
      </c>
      <c r="Q10" s="123">
        <f t="shared" si="5"/>
        <v>0.25</v>
      </c>
      <c r="R10" s="8" t="s">
        <v>221</v>
      </c>
      <c r="S10" s="6" t="s">
        <v>222</v>
      </c>
      <c r="T10" s="6">
        <v>5736</v>
      </c>
      <c r="U10" s="6">
        <f t="shared" si="6"/>
        <v>1204.56</v>
      </c>
      <c r="V10" s="6">
        <f t="shared" si="7"/>
        <v>6940.5599999999995</v>
      </c>
      <c r="W10" s="9">
        <f t="shared" si="8"/>
        <v>5.1900826446281023E-2</v>
      </c>
      <c r="X10" s="44">
        <v>44907</v>
      </c>
      <c r="Y10" s="124" t="s">
        <v>94</v>
      </c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1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1"/>
      <c r="JV10" s="11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1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1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1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1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1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1"/>
      <c r="NJ10" s="11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1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1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1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1"/>
      <c r="PQ10" s="11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1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1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1"/>
      <c r="RK10" s="11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1"/>
      <c r="RZ10" s="11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1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1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1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1"/>
      <c r="UI10" s="11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1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1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1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1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1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1"/>
      <c r="XW10" s="11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1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1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1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1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1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1"/>
      <c r="ABK10" s="11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1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1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1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1"/>
      <c r="ADR10" s="11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1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1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1"/>
      <c r="AFL10" s="11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1"/>
      <c r="AGA10" s="11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1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1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1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1"/>
      <c r="AIJ10" s="11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1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1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1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1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1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1"/>
      <c r="ALX10" s="11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</row>
    <row r="11" spans="1:1024" ht="102" customHeight="1">
      <c r="A11" s="48">
        <v>8</v>
      </c>
      <c r="B11" s="2" t="s">
        <v>224</v>
      </c>
      <c r="C11" s="3" t="s">
        <v>3</v>
      </c>
      <c r="D11" s="3" t="s">
        <v>4</v>
      </c>
      <c r="E11" s="4" t="s">
        <v>225</v>
      </c>
      <c r="F11" s="148" t="s">
        <v>228</v>
      </c>
      <c r="G11" s="5" t="s">
        <v>219</v>
      </c>
      <c r="H11" s="3" t="s">
        <v>47</v>
      </c>
      <c r="I11" s="6" t="s">
        <v>6</v>
      </c>
      <c r="J11" s="6">
        <v>3362.53</v>
      </c>
      <c r="K11" s="6">
        <v>706.13</v>
      </c>
      <c r="L11" s="6">
        <f t="shared" si="9"/>
        <v>4068.6600000000003</v>
      </c>
      <c r="M11" s="6">
        <v>3362.53</v>
      </c>
      <c r="N11" s="122" t="s">
        <v>48</v>
      </c>
      <c r="O11" s="3">
        <v>1</v>
      </c>
      <c r="P11" s="3">
        <v>0</v>
      </c>
      <c r="Q11" s="123">
        <f t="shared" si="5"/>
        <v>0</v>
      </c>
      <c r="R11" s="8" t="s">
        <v>227</v>
      </c>
      <c r="S11" s="6" t="s">
        <v>226</v>
      </c>
      <c r="T11" s="6">
        <v>3362.53</v>
      </c>
      <c r="U11" s="6">
        <f t="shared" si="6"/>
        <v>706.13130000000001</v>
      </c>
      <c r="V11" s="6">
        <f t="shared" si="7"/>
        <v>4068.6613000000002</v>
      </c>
      <c r="W11" s="9">
        <f t="shared" si="8"/>
        <v>-3.195155160451435E-7</v>
      </c>
      <c r="X11" s="44">
        <v>44908</v>
      </c>
      <c r="Y11" s="124" t="s">
        <v>94</v>
      </c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1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1"/>
      <c r="JV11" s="11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1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1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1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1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1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1"/>
      <c r="NJ11" s="11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1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1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1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1"/>
      <c r="PQ11" s="11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1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1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1"/>
      <c r="RK11" s="11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1"/>
      <c r="RZ11" s="11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1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1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1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1"/>
      <c r="UI11" s="11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1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1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1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1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1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1"/>
      <c r="XW11" s="11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1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1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1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1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1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1"/>
      <c r="ABK11" s="11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1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1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1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1"/>
      <c r="ADR11" s="11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1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1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1"/>
      <c r="AFL11" s="11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1"/>
      <c r="AGA11" s="11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1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1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1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1"/>
      <c r="AIJ11" s="11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1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1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1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1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1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1"/>
      <c r="ALX11" s="11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</row>
    <row r="12" spans="1:1024" ht="102" customHeight="1">
      <c r="A12" s="48">
        <v>9</v>
      </c>
      <c r="B12" s="2" t="s">
        <v>234</v>
      </c>
      <c r="C12" s="3" t="s">
        <v>9</v>
      </c>
      <c r="D12" s="3" t="s">
        <v>163</v>
      </c>
      <c r="E12" s="4" t="s">
        <v>235</v>
      </c>
      <c r="F12" s="148" t="s">
        <v>228</v>
      </c>
      <c r="G12" s="5">
        <v>4</v>
      </c>
      <c r="H12" s="3" t="s">
        <v>47</v>
      </c>
      <c r="I12" s="6" t="s">
        <v>6</v>
      </c>
      <c r="J12" s="6">
        <v>7700</v>
      </c>
      <c r="K12" s="6">
        <v>1617</v>
      </c>
      <c r="L12" s="6">
        <f t="shared" ref="L12" si="10">J12+K12</f>
        <v>9317</v>
      </c>
      <c r="M12" s="6">
        <v>7700</v>
      </c>
      <c r="N12" s="122" t="s">
        <v>48</v>
      </c>
      <c r="O12" s="3">
        <v>4</v>
      </c>
      <c r="P12" s="3">
        <v>0</v>
      </c>
      <c r="Q12" s="123">
        <f t="shared" ref="Q12" si="11">(P12/O12)</f>
        <v>0</v>
      </c>
      <c r="R12" s="8" t="s">
        <v>237</v>
      </c>
      <c r="S12" s="149" t="s">
        <v>236</v>
      </c>
      <c r="T12" s="6">
        <v>4500</v>
      </c>
      <c r="U12" s="6">
        <f t="shared" ref="U12" si="12">T12*0.21</f>
        <v>945</v>
      </c>
      <c r="V12" s="6">
        <f t="shared" ref="V12" si="13">T12+U12</f>
        <v>5445</v>
      </c>
      <c r="W12" s="9">
        <f t="shared" ref="W12" si="14">1-V12/L12</f>
        <v>0.41558441558441561</v>
      </c>
      <c r="X12" s="44">
        <v>44914</v>
      </c>
      <c r="Y12" s="124" t="s">
        <v>238</v>
      </c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</row>
    <row r="13" spans="1:1024" ht="102" customHeight="1">
      <c r="A13" s="48">
        <v>10</v>
      </c>
      <c r="B13" s="2" t="s">
        <v>232</v>
      </c>
      <c r="C13" s="3" t="s">
        <v>218</v>
      </c>
      <c r="D13" s="3" t="s">
        <v>4</v>
      </c>
      <c r="E13" s="4" t="s">
        <v>230</v>
      </c>
      <c r="F13" s="5">
        <v>6</v>
      </c>
      <c r="G13" s="5" t="s">
        <v>219</v>
      </c>
      <c r="H13" s="3" t="s">
        <v>47</v>
      </c>
      <c r="I13" s="6" t="s">
        <v>231</v>
      </c>
      <c r="J13" s="6">
        <v>80</v>
      </c>
      <c r="K13" s="6">
        <v>16.8</v>
      </c>
      <c r="L13" s="6">
        <f t="shared" si="0"/>
        <v>96.8</v>
      </c>
      <c r="M13" s="6">
        <v>80</v>
      </c>
      <c r="N13" s="122" t="s">
        <v>48</v>
      </c>
      <c r="O13" s="3">
        <v>0</v>
      </c>
      <c r="P13" s="3">
        <v>0</v>
      </c>
      <c r="Q13" s="123"/>
      <c r="R13" s="8"/>
      <c r="S13" s="6"/>
      <c r="T13" s="6"/>
      <c r="U13" s="6"/>
      <c r="V13" s="6"/>
      <c r="W13" s="9"/>
      <c r="X13" s="44">
        <v>44917</v>
      </c>
      <c r="Y13" s="124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</row>
    <row r="14" spans="1:1024" s="135" customFormat="1" ht="32.25" customHeight="1">
      <c r="A14" s="125"/>
      <c r="B14" s="126"/>
      <c r="C14" s="126"/>
      <c r="D14" s="126"/>
      <c r="E14" s="127" t="s">
        <v>52</v>
      </c>
      <c r="F14" s="128"/>
      <c r="G14" s="128"/>
      <c r="H14" s="128"/>
      <c r="I14" s="126"/>
      <c r="J14" s="49">
        <f>SUM(J4:J13)</f>
        <v>811258.53</v>
      </c>
      <c r="K14" s="49">
        <f t="shared" ref="K14:L14" si="15">SUM(K4:K13)</f>
        <v>170364.28470000002</v>
      </c>
      <c r="L14" s="49">
        <f t="shared" si="15"/>
        <v>981622.8147000001</v>
      </c>
      <c r="M14" s="49">
        <f>SUM(M4:M13)</f>
        <v>1526291.46</v>
      </c>
      <c r="N14" s="129"/>
      <c r="O14" s="50"/>
      <c r="P14" s="50"/>
      <c r="Q14" s="130"/>
      <c r="R14" s="130"/>
      <c r="S14" s="130"/>
      <c r="T14" s="49">
        <f>SUM(T4:T13)</f>
        <v>759333.60000000009</v>
      </c>
      <c r="U14" s="49">
        <f t="shared" ref="U14:V14" si="16">SUM(U4:U13)</f>
        <v>159460.05600000001</v>
      </c>
      <c r="V14" s="49">
        <f t="shared" si="16"/>
        <v>918793.65600000008</v>
      </c>
      <c r="W14" s="131">
        <f>1-V14/L14</f>
        <v>6.4005397754739013E-2</v>
      </c>
      <c r="X14" s="132"/>
      <c r="Y14" s="133"/>
      <c r="Z14" s="145"/>
      <c r="AA14" s="145"/>
      <c r="AB14" s="145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  <c r="IW14" s="134"/>
      <c r="IX14" s="134"/>
      <c r="IY14" s="134"/>
      <c r="IZ14" s="134"/>
      <c r="JA14" s="134"/>
      <c r="JB14" s="134"/>
      <c r="JC14" s="134"/>
      <c r="JD14" s="134"/>
      <c r="JE14" s="134"/>
      <c r="JF14" s="134"/>
      <c r="JG14" s="134"/>
      <c r="JH14" s="134"/>
      <c r="JI14" s="134"/>
      <c r="JJ14" s="134"/>
      <c r="JK14" s="134"/>
      <c r="JL14" s="134"/>
      <c r="JM14" s="134"/>
      <c r="JN14" s="134"/>
      <c r="JO14" s="134"/>
      <c r="JP14" s="134"/>
      <c r="JQ14" s="134"/>
      <c r="JR14" s="134"/>
      <c r="JS14" s="134"/>
      <c r="JT14" s="134"/>
      <c r="JU14" s="134"/>
      <c r="JV14" s="134"/>
      <c r="JW14" s="134"/>
      <c r="JX14" s="134"/>
      <c r="JY14" s="134"/>
      <c r="JZ14" s="134"/>
      <c r="KA14" s="134"/>
      <c r="KB14" s="134"/>
      <c r="KC14" s="134"/>
      <c r="KD14" s="134"/>
      <c r="KE14" s="134"/>
      <c r="KF14" s="134"/>
      <c r="KG14" s="134"/>
      <c r="KH14" s="134"/>
      <c r="KI14" s="134"/>
      <c r="KJ14" s="134"/>
      <c r="KK14" s="134"/>
      <c r="KL14" s="134"/>
      <c r="KM14" s="134"/>
      <c r="KN14" s="134"/>
      <c r="KO14" s="134"/>
      <c r="KP14" s="134"/>
      <c r="KQ14" s="134"/>
      <c r="KR14" s="134"/>
      <c r="KS14" s="134"/>
      <c r="KT14" s="134"/>
      <c r="KU14" s="134"/>
      <c r="KV14" s="134"/>
      <c r="KW14" s="134"/>
      <c r="KX14" s="134"/>
      <c r="KY14" s="134"/>
      <c r="KZ14" s="134"/>
      <c r="LA14" s="134"/>
      <c r="LB14" s="134"/>
      <c r="LC14" s="134"/>
      <c r="LD14" s="134"/>
      <c r="LE14" s="134"/>
      <c r="LF14" s="134"/>
      <c r="LG14" s="134"/>
      <c r="LH14" s="134"/>
      <c r="LI14" s="134"/>
      <c r="LJ14" s="134"/>
      <c r="LK14" s="134"/>
      <c r="LL14" s="134"/>
      <c r="LM14" s="134"/>
      <c r="LN14" s="134"/>
      <c r="LO14" s="134"/>
      <c r="LP14" s="134"/>
      <c r="LQ14" s="134"/>
      <c r="LR14" s="134"/>
      <c r="LS14" s="134"/>
      <c r="LT14" s="134"/>
      <c r="LU14" s="134"/>
      <c r="LV14" s="134"/>
      <c r="LW14" s="134"/>
      <c r="LX14" s="134"/>
      <c r="LY14" s="134"/>
      <c r="LZ14" s="134"/>
      <c r="MA14" s="134"/>
      <c r="MB14" s="134"/>
      <c r="MC14" s="134"/>
      <c r="MD14" s="134"/>
      <c r="ME14" s="134"/>
      <c r="MF14" s="134"/>
      <c r="MG14" s="134"/>
      <c r="MH14" s="134"/>
      <c r="MI14" s="134"/>
      <c r="MJ14" s="134"/>
      <c r="MK14" s="134"/>
      <c r="ML14" s="134"/>
      <c r="MM14" s="134"/>
      <c r="MN14" s="134"/>
      <c r="MO14" s="134"/>
      <c r="MP14" s="134"/>
      <c r="MQ14" s="134"/>
      <c r="MR14" s="134"/>
      <c r="MS14" s="134"/>
      <c r="MT14" s="134"/>
      <c r="MU14" s="134"/>
      <c r="MV14" s="134"/>
      <c r="MW14" s="134"/>
      <c r="MX14" s="134"/>
      <c r="MY14" s="134"/>
      <c r="MZ14" s="134"/>
      <c r="NA14" s="134"/>
      <c r="NB14" s="134"/>
      <c r="NC14" s="134"/>
      <c r="ND14" s="134"/>
      <c r="NE14" s="134"/>
      <c r="NF14" s="134"/>
      <c r="NG14" s="134"/>
      <c r="NH14" s="134"/>
      <c r="NI14" s="134"/>
      <c r="NJ14" s="134"/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  <c r="NY14" s="134"/>
      <c r="NZ14" s="134"/>
      <c r="OA14" s="134"/>
      <c r="OB14" s="134"/>
      <c r="OC14" s="134"/>
      <c r="OD14" s="134"/>
      <c r="OE14" s="134"/>
      <c r="OF14" s="134"/>
      <c r="OG14" s="134"/>
      <c r="OH14" s="134"/>
      <c r="OI14" s="134"/>
      <c r="OJ14" s="134"/>
      <c r="OK14" s="134"/>
      <c r="OL14" s="134"/>
      <c r="OM14" s="134"/>
      <c r="ON14" s="134"/>
      <c r="OO14" s="134"/>
      <c r="OP14" s="134"/>
      <c r="OQ14" s="134"/>
      <c r="OR14" s="134"/>
      <c r="OS14" s="134"/>
      <c r="OT14" s="134"/>
      <c r="OU14" s="134"/>
      <c r="OV14" s="134"/>
      <c r="OW14" s="134"/>
      <c r="OX14" s="134"/>
      <c r="OY14" s="134"/>
      <c r="OZ14" s="134"/>
      <c r="PA14" s="134"/>
      <c r="PB14" s="134"/>
      <c r="PC14" s="134"/>
      <c r="PD14" s="134"/>
      <c r="PE14" s="134"/>
      <c r="PF14" s="134"/>
      <c r="PG14" s="134"/>
      <c r="PH14" s="134"/>
      <c r="PI14" s="134"/>
      <c r="PJ14" s="134"/>
      <c r="PK14" s="134"/>
      <c r="PL14" s="134"/>
      <c r="PM14" s="134"/>
      <c r="PN14" s="134"/>
      <c r="PO14" s="134"/>
      <c r="PP14" s="134"/>
      <c r="PQ14" s="134"/>
      <c r="PR14" s="134"/>
      <c r="PS14" s="134"/>
      <c r="PT14" s="134"/>
      <c r="PU14" s="134"/>
      <c r="PV14" s="134"/>
      <c r="PW14" s="134"/>
      <c r="PX14" s="134"/>
      <c r="PY14" s="134"/>
      <c r="PZ14" s="134"/>
      <c r="QA14" s="134"/>
      <c r="QB14" s="134"/>
      <c r="QC14" s="134"/>
      <c r="QD14" s="134"/>
      <c r="QE14" s="134"/>
      <c r="QF14" s="134"/>
      <c r="QG14" s="134"/>
      <c r="QH14" s="134"/>
      <c r="QI14" s="134"/>
      <c r="QJ14" s="134"/>
      <c r="QK14" s="134"/>
      <c r="QL14" s="134"/>
      <c r="QM14" s="134"/>
      <c r="QN14" s="134"/>
      <c r="QO14" s="134"/>
      <c r="QP14" s="134"/>
      <c r="QQ14" s="134"/>
      <c r="QR14" s="134"/>
      <c r="QS14" s="134"/>
      <c r="QT14" s="134"/>
      <c r="QU14" s="134"/>
      <c r="QV14" s="134"/>
      <c r="QW14" s="134"/>
      <c r="QX14" s="134"/>
      <c r="QY14" s="134"/>
      <c r="QZ14" s="134"/>
      <c r="RA14" s="134"/>
      <c r="RB14" s="134"/>
      <c r="RC14" s="134"/>
      <c r="RD14" s="134"/>
      <c r="RE14" s="134"/>
      <c r="RF14" s="134"/>
      <c r="RG14" s="134"/>
      <c r="RH14" s="134"/>
      <c r="RI14" s="134"/>
      <c r="RJ14" s="134"/>
      <c r="RK14" s="134"/>
      <c r="RL14" s="134"/>
      <c r="RM14" s="134"/>
      <c r="RN14" s="134"/>
      <c r="RO14" s="134"/>
      <c r="RP14" s="134"/>
      <c r="RQ14" s="134"/>
      <c r="RR14" s="134"/>
      <c r="RS14" s="134"/>
      <c r="RT14" s="134"/>
      <c r="RU14" s="134"/>
      <c r="RV14" s="134"/>
      <c r="RW14" s="134"/>
      <c r="RX14" s="134"/>
      <c r="RY14" s="134"/>
      <c r="RZ14" s="134"/>
      <c r="SA14" s="134"/>
      <c r="SB14" s="134"/>
      <c r="SC14" s="134"/>
      <c r="SD14" s="134"/>
      <c r="SE14" s="134"/>
      <c r="SF14" s="134"/>
      <c r="SG14" s="134"/>
      <c r="SH14" s="134"/>
      <c r="SI14" s="134"/>
      <c r="SJ14" s="134"/>
      <c r="SK14" s="134"/>
      <c r="SL14" s="134"/>
      <c r="SM14" s="134"/>
      <c r="SN14" s="134"/>
      <c r="SO14" s="134"/>
      <c r="SP14" s="134"/>
      <c r="SQ14" s="134"/>
      <c r="SR14" s="134"/>
      <c r="SS14" s="134"/>
      <c r="ST14" s="134"/>
      <c r="SU14" s="134"/>
      <c r="SV14" s="134"/>
      <c r="SW14" s="134"/>
      <c r="SX14" s="134"/>
      <c r="SY14" s="134"/>
      <c r="SZ14" s="134"/>
      <c r="TA14" s="134"/>
      <c r="TB14" s="134"/>
      <c r="TC14" s="134"/>
      <c r="TD14" s="134"/>
      <c r="TE14" s="134"/>
      <c r="TF14" s="134"/>
      <c r="TG14" s="134"/>
      <c r="TH14" s="134"/>
      <c r="TI14" s="134"/>
      <c r="TJ14" s="134"/>
      <c r="TK14" s="134"/>
      <c r="TL14" s="134"/>
      <c r="TM14" s="134"/>
      <c r="TN14" s="134"/>
      <c r="TO14" s="134"/>
      <c r="TP14" s="134"/>
      <c r="TQ14" s="134"/>
      <c r="TR14" s="134"/>
      <c r="TS14" s="134"/>
      <c r="TT14" s="134"/>
      <c r="TU14" s="134"/>
      <c r="TV14" s="134"/>
      <c r="TW14" s="134"/>
      <c r="TX14" s="134"/>
      <c r="TY14" s="134"/>
      <c r="TZ14" s="134"/>
      <c r="UA14" s="134"/>
      <c r="UB14" s="134"/>
      <c r="UC14" s="134"/>
      <c r="UD14" s="134"/>
      <c r="UE14" s="134"/>
      <c r="UF14" s="134"/>
      <c r="UG14" s="134"/>
      <c r="UH14" s="134"/>
      <c r="UI14" s="134"/>
      <c r="UJ14" s="134"/>
      <c r="UK14" s="134"/>
      <c r="UL14" s="134"/>
      <c r="UM14" s="134"/>
      <c r="UN14" s="134"/>
      <c r="UO14" s="134"/>
      <c r="UP14" s="134"/>
      <c r="UQ14" s="134"/>
      <c r="UR14" s="134"/>
      <c r="US14" s="134"/>
      <c r="UT14" s="134"/>
      <c r="UU14" s="134"/>
      <c r="UV14" s="134"/>
      <c r="UW14" s="134"/>
      <c r="UX14" s="134"/>
      <c r="UY14" s="134"/>
      <c r="UZ14" s="134"/>
      <c r="VA14" s="134"/>
      <c r="VB14" s="134"/>
      <c r="VC14" s="134"/>
      <c r="VD14" s="134"/>
      <c r="VE14" s="134"/>
      <c r="VF14" s="134"/>
      <c r="VG14" s="134"/>
      <c r="VH14" s="134"/>
      <c r="VI14" s="134"/>
      <c r="VJ14" s="134"/>
      <c r="VK14" s="134"/>
      <c r="VL14" s="134"/>
      <c r="VM14" s="134"/>
      <c r="VN14" s="134"/>
      <c r="VO14" s="134"/>
      <c r="VP14" s="134"/>
      <c r="VQ14" s="134"/>
      <c r="VR14" s="134"/>
      <c r="VS14" s="134"/>
      <c r="VT14" s="134"/>
      <c r="VU14" s="134"/>
      <c r="VV14" s="134"/>
      <c r="VW14" s="134"/>
      <c r="VX14" s="134"/>
      <c r="VY14" s="134"/>
      <c r="VZ14" s="134"/>
      <c r="WA14" s="134"/>
      <c r="WB14" s="134"/>
      <c r="WC14" s="134"/>
      <c r="WD14" s="134"/>
      <c r="WE14" s="134"/>
      <c r="WF14" s="134"/>
      <c r="WG14" s="134"/>
      <c r="WH14" s="134"/>
      <c r="WI14" s="134"/>
      <c r="WJ14" s="134"/>
      <c r="WK14" s="134"/>
      <c r="WL14" s="134"/>
      <c r="WM14" s="134"/>
      <c r="WN14" s="134"/>
      <c r="WO14" s="134"/>
      <c r="WP14" s="134"/>
      <c r="WQ14" s="134"/>
      <c r="WR14" s="134"/>
      <c r="WS14" s="134"/>
      <c r="WT14" s="134"/>
      <c r="WU14" s="134"/>
      <c r="WV14" s="134"/>
      <c r="WW14" s="134"/>
      <c r="WX14" s="134"/>
      <c r="WY14" s="134"/>
      <c r="WZ14" s="134"/>
      <c r="XA14" s="134"/>
      <c r="XB14" s="134"/>
      <c r="XC14" s="134"/>
      <c r="XD14" s="134"/>
      <c r="XE14" s="134"/>
      <c r="XF14" s="134"/>
      <c r="XG14" s="134"/>
      <c r="XH14" s="134"/>
      <c r="XI14" s="134"/>
      <c r="XJ14" s="134"/>
      <c r="XK14" s="134"/>
      <c r="XL14" s="134"/>
      <c r="XM14" s="134"/>
      <c r="XN14" s="134"/>
      <c r="XO14" s="134"/>
      <c r="XP14" s="134"/>
      <c r="XQ14" s="134"/>
      <c r="XR14" s="134"/>
      <c r="XS14" s="134"/>
      <c r="XT14" s="134"/>
      <c r="XU14" s="134"/>
      <c r="XV14" s="134"/>
      <c r="XW14" s="134"/>
      <c r="XX14" s="134"/>
      <c r="XY14" s="134"/>
      <c r="XZ14" s="134"/>
      <c r="YA14" s="134"/>
      <c r="YB14" s="134"/>
      <c r="YC14" s="134"/>
      <c r="YD14" s="134"/>
      <c r="YE14" s="134"/>
      <c r="YF14" s="134"/>
      <c r="YG14" s="134"/>
      <c r="YH14" s="134"/>
      <c r="YI14" s="134"/>
      <c r="YJ14" s="134"/>
      <c r="YK14" s="134"/>
      <c r="YL14" s="134"/>
      <c r="YM14" s="134"/>
      <c r="YN14" s="134"/>
      <c r="YO14" s="134"/>
      <c r="YP14" s="134"/>
      <c r="YQ14" s="134"/>
      <c r="YR14" s="134"/>
      <c r="YS14" s="134"/>
      <c r="YT14" s="134"/>
      <c r="YU14" s="134"/>
      <c r="YV14" s="134"/>
      <c r="YW14" s="134"/>
      <c r="YX14" s="134"/>
      <c r="YY14" s="134"/>
      <c r="YZ14" s="134"/>
      <c r="ZA14" s="134"/>
      <c r="ZB14" s="134"/>
      <c r="ZC14" s="134"/>
      <c r="ZD14" s="134"/>
      <c r="ZE14" s="134"/>
      <c r="ZF14" s="134"/>
      <c r="ZG14" s="134"/>
      <c r="ZH14" s="134"/>
      <c r="ZI14" s="134"/>
      <c r="ZJ14" s="134"/>
      <c r="ZK14" s="134"/>
      <c r="ZL14" s="134"/>
      <c r="ZM14" s="134"/>
      <c r="ZN14" s="134"/>
      <c r="ZO14" s="134"/>
      <c r="ZP14" s="134"/>
      <c r="ZQ14" s="134"/>
      <c r="ZR14" s="134"/>
      <c r="ZS14" s="134"/>
      <c r="ZT14" s="134"/>
      <c r="ZU14" s="134"/>
      <c r="ZV14" s="134"/>
      <c r="ZW14" s="134"/>
      <c r="ZX14" s="134"/>
      <c r="ZY14" s="134"/>
      <c r="ZZ14" s="134"/>
      <c r="AAA14" s="134"/>
      <c r="AAB14" s="134"/>
      <c r="AAC14" s="134"/>
      <c r="AAD14" s="134"/>
      <c r="AAE14" s="134"/>
      <c r="AAF14" s="134"/>
      <c r="AAG14" s="134"/>
      <c r="AAH14" s="134"/>
      <c r="AAI14" s="134"/>
      <c r="AAJ14" s="134"/>
      <c r="AAK14" s="134"/>
      <c r="AAL14" s="134"/>
      <c r="AAM14" s="134"/>
      <c r="AAN14" s="134"/>
      <c r="AAO14" s="134"/>
      <c r="AAP14" s="134"/>
      <c r="AAQ14" s="134"/>
      <c r="AAR14" s="134"/>
      <c r="AAS14" s="134"/>
      <c r="AAT14" s="134"/>
      <c r="AAU14" s="134"/>
      <c r="AAV14" s="134"/>
      <c r="AAW14" s="134"/>
      <c r="AAX14" s="134"/>
      <c r="AAY14" s="134"/>
      <c r="AAZ14" s="134"/>
      <c r="ABA14" s="134"/>
      <c r="ABB14" s="134"/>
      <c r="ABC14" s="134"/>
      <c r="ABD14" s="134"/>
      <c r="ABE14" s="134"/>
      <c r="ABF14" s="134"/>
      <c r="ABG14" s="134"/>
      <c r="ABH14" s="134"/>
      <c r="ABI14" s="134"/>
      <c r="ABJ14" s="134"/>
      <c r="ABK14" s="134"/>
      <c r="ABL14" s="134"/>
      <c r="ABM14" s="134"/>
      <c r="ABN14" s="134"/>
      <c r="ABO14" s="134"/>
      <c r="ABP14" s="134"/>
      <c r="ABQ14" s="134"/>
      <c r="ABR14" s="134"/>
      <c r="ABS14" s="134"/>
      <c r="ABT14" s="134"/>
      <c r="ABU14" s="134"/>
      <c r="ABV14" s="134"/>
      <c r="ABW14" s="134"/>
      <c r="ABX14" s="134"/>
      <c r="ABY14" s="134"/>
      <c r="ABZ14" s="134"/>
      <c r="ACA14" s="134"/>
      <c r="ACB14" s="134"/>
      <c r="ACC14" s="134"/>
      <c r="ACD14" s="134"/>
      <c r="ACE14" s="134"/>
      <c r="ACF14" s="134"/>
      <c r="ACG14" s="134"/>
      <c r="ACH14" s="134"/>
      <c r="ACI14" s="134"/>
      <c r="ACJ14" s="134"/>
      <c r="ACK14" s="134"/>
      <c r="ACL14" s="134"/>
      <c r="ACM14" s="134"/>
      <c r="ACN14" s="134"/>
      <c r="ACO14" s="134"/>
      <c r="ACP14" s="134"/>
      <c r="ACQ14" s="134"/>
      <c r="ACR14" s="134"/>
      <c r="ACS14" s="134"/>
      <c r="ACT14" s="134"/>
      <c r="ACU14" s="134"/>
      <c r="ACV14" s="134"/>
      <c r="ACW14" s="134"/>
      <c r="ACX14" s="134"/>
      <c r="ACY14" s="134"/>
      <c r="ACZ14" s="134"/>
      <c r="ADA14" s="134"/>
      <c r="ADB14" s="134"/>
      <c r="ADC14" s="134"/>
      <c r="ADD14" s="134"/>
      <c r="ADE14" s="134"/>
      <c r="ADF14" s="134"/>
      <c r="ADG14" s="134"/>
      <c r="ADH14" s="134"/>
      <c r="ADI14" s="134"/>
      <c r="ADJ14" s="134"/>
      <c r="ADK14" s="134"/>
      <c r="ADL14" s="134"/>
      <c r="ADM14" s="134"/>
      <c r="ADN14" s="134"/>
      <c r="ADO14" s="134"/>
      <c r="ADP14" s="134"/>
      <c r="ADQ14" s="134"/>
      <c r="ADR14" s="134"/>
      <c r="ADS14" s="134"/>
      <c r="ADT14" s="134"/>
      <c r="ADU14" s="134"/>
      <c r="ADV14" s="134"/>
      <c r="ADW14" s="134"/>
      <c r="ADX14" s="134"/>
      <c r="ADY14" s="134"/>
      <c r="ADZ14" s="134"/>
      <c r="AEA14" s="134"/>
      <c r="AEB14" s="134"/>
      <c r="AEC14" s="134"/>
      <c r="AED14" s="134"/>
      <c r="AEE14" s="134"/>
      <c r="AEF14" s="134"/>
      <c r="AEG14" s="134"/>
      <c r="AEH14" s="134"/>
      <c r="AEI14" s="134"/>
      <c r="AEJ14" s="134"/>
      <c r="AEK14" s="134"/>
      <c r="AEL14" s="134"/>
      <c r="AEM14" s="134"/>
      <c r="AEN14" s="134"/>
      <c r="AEO14" s="134"/>
      <c r="AEP14" s="134"/>
      <c r="AEQ14" s="134"/>
      <c r="AER14" s="134"/>
      <c r="AES14" s="134"/>
      <c r="AET14" s="134"/>
      <c r="AEU14" s="134"/>
      <c r="AEV14" s="134"/>
      <c r="AEW14" s="134"/>
      <c r="AEX14" s="134"/>
      <c r="AEY14" s="134"/>
      <c r="AEZ14" s="134"/>
      <c r="AFA14" s="134"/>
      <c r="AFB14" s="134"/>
      <c r="AFC14" s="134"/>
      <c r="AFD14" s="134"/>
      <c r="AFE14" s="134"/>
      <c r="AFF14" s="134"/>
      <c r="AFG14" s="134"/>
      <c r="AFH14" s="134"/>
      <c r="AFI14" s="134"/>
      <c r="AFJ14" s="134"/>
      <c r="AFK14" s="134"/>
      <c r="AFL14" s="134"/>
      <c r="AFM14" s="134"/>
      <c r="AFN14" s="134"/>
      <c r="AFO14" s="134"/>
      <c r="AFP14" s="134"/>
      <c r="AFQ14" s="134"/>
      <c r="AFR14" s="134"/>
      <c r="AFS14" s="134"/>
      <c r="AFT14" s="134"/>
      <c r="AFU14" s="134"/>
      <c r="AFV14" s="134"/>
      <c r="AFW14" s="134"/>
      <c r="AFX14" s="134"/>
      <c r="AFY14" s="134"/>
      <c r="AFZ14" s="134"/>
      <c r="AGA14" s="134"/>
      <c r="AGB14" s="134"/>
      <c r="AGC14" s="134"/>
      <c r="AGD14" s="134"/>
      <c r="AGE14" s="134"/>
      <c r="AGF14" s="134"/>
      <c r="AGG14" s="134"/>
      <c r="AGH14" s="134"/>
      <c r="AGI14" s="134"/>
      <c r="AGJ14" s="134"/>
      <c r="AGK14" s="134"/>
      <c r="AGL14" s="134"/>
      <c r="AGM14" s="134"/>
      <c r="AGN14" s="134"/>
      <c r="AGO14" s="134"/>
      <c r="AGP14" s="134"/>
      <c r="AGQ14" s="134"/>
      <c r="AGR14" s="134"/>
      <c r="AGS14" s="134"/>
      <c r="AGT14" s="134"/>
      <c r="AGU14" s="134"/>
      <c r="AGV14" s="134"/>
      <c r="AGW14" s="134"/>
      <c r="AGX14" s="134"/>
      <c r="AGY14" s="134"/>
      <c r="AGZ14" s="134"/>
      <c r="AHA14" s="134"/>
      <c r="AHB14" s="134"/>
      <c r="AHC14" s="134"/>
      <c r="AHD14" s="134"/>
      <c r="AHE14" s="134"/>
      <c r="AHF14" s="134"/>
      <c r="AHG14" s="134"/>
      <c r="AHH14" s="134"/>
      <c r="AHI14" s="134"/>
      <c r="AHJ14" s="134"/>
      <c r="AHK14" s="134"/>
      <c r="AHL14" s="134"/>
      <c r="AHM14" s="134"/>
      <c r="AHN14" s="134"/>
      <c r="AHO14" s="134"/>
      <c r="AHP14" s="134"/>
      <c r="AHQ14" s="134"/>
      <c r="AHR14" s="134"/>
      <c r="AHS14" s="134"/>
      <c r="AHT14" s="134"/>
      <c r="AHU14" s="134"/>
      <c r="AHV14" s="134"/>
      <c r="AHW14" s="134"/>
      <c r="AHX14" s="134"/>
      <c r="AHY14" s="134"/>
      <c r="AHZ14" s="134"/>
      <c r="AIA14" s="134"/>
      <c r="AIB14" s="134"/>
      <c r="AIC14" s="134"/>
      <c r="AID14" s="134"/>
      <c r="AIE14" s="134"/>
      <c r="AIF14" s="134"/>
      <c r="AIG14" s="134"/>
      <c r="AIH14" s="134"/>
      <c r="AII14" s="134"/>
      <c r="AIJ14" s="134"/>
      <c r="AIK14" s="134"/>
      <c r="AIL14" s="134"/>
      <c r="AIM14" s="134"/>
      <c r="AIN14" s="134"/>
      <c r="AIO14" s="134"/>
      <c r="AIP14" s="134"/>
      <c r="AIQ14" s="134"/>
      <c r="AIR14" s="134"/>
      <c r="AIS14" s="134"/>
      <c r="AIT14" s="134"/>
      <c r="AIU14" s="134"/>
      <c r="AIV14" s="134"/>
      <c r="AIW14" s="134"/>
      <c r="AIX14" s="134"/>
      <c r="AIY14" s="134"/>
      <c r="AIZ14" s="134"/>
      <c r="AJA14" s="134"/>
      <c r="AJB14" s="134"/>
      <c r="AJC14" s="134"/>
      <c r="AJD14" s="134"/>
      <c r="AJE14" s="134"/>
      <c r="AJF14" s="134"/>
      <c r="AJG14" s="134"/>
      <c r="AJH14" s="134"/>
      <c r="AJI14" s="134"/>
      <c r="AJJ14" s="134"/>
      <c r="AJK14" s="134"/>
      <c r="AJL14" s="134"/>
      <c r="AJM14" s="134"/>
      <c r="AJN14" s="134"/>
      <c r="AJO14" s="134"/>
      <c r="AJP14" s="134"/>
      <c r="AJQ14" s="134"/>
      <c r="AJR14" s="134"/>
      <c r="AJS14" s="134"/>
      <c r="AJT14" s="134"/>
      <c r="AJU14" s="134"/>
      <c r="AJV14" s="134"/>
      <c r="AJW14" s="134"/>
      <c r="AJX14" s="134"/>
      <c r="AJY14" s="134"/>
      <c r="AJZ14" s="134"/>
      <c r="AKA14" s="134"/>
      <c r="AKB14" s="134"/>
      <c r="AKC14" s="134"/>
      <c r="AKD14" s="134"/>
      <c r="AKE14" s="134"/>
      <c r="AKF14" s="134"/>
      <c r="AKG14" s="134"/>
      <c r="AKH14" s="134"/>
      <c r="AKI14" s="134"/>
      <c r="AKJ14" s="134"/>
      <c r="AKK14" s="134"/>
      <c r="AKL14" s="134"/>
      <c r="AKM14" s="134"/>
      <c r="AKN14" s="134"/>
      <c r="AKO14" s="134"/>
      <c r="AKP14" s="134"/>
      <c r="AKQ14" s="134"/>
      <c r="AKR14" s="134"/>
      <c r="AKS14" s="134"/>
      <c r="AKT14" s="134"/>
      <c r="AKU14" s="134"/>
      <c r="AKV14" s="134"/>
      <c r="AKW14" s="134"/>
      <c r="AKX14" s="134"/>
      <c r="AKY14" s="134"/>
      <c r="AKZ14" s="134"/>
      <c r="ALA14" s="134"/>
      <c r="ALB14" s="134"/>
      <c r="ALC14" s="134"/>
      <c r="ALD14" s="134"/>
      <c r="ALE14" s="134"/>
      <c r="ALF14" s="134"/>
      <c r="ALG14" s="134"/>
      <c r="ALH14" s="134"/>
      <c r="ALI14" s="134"/>
      <c r="ALJ14" s="134"/>
      <c r="ALK14" s="134"/>
      <c r="ALL14" s="134"/>
      <c r="ALM14" s="134"/>
      <c r="ALN14" s="134"/>
      <c r="ALO14" s="134"/>
      <c r="ALP14" s="134"/>
      <c r="ALQ14" s="134"/>
      <c r="ALR14" s="134"/>
      <c r="ALS14" s="134"/>
      <c r="ALT14" s="134"/>
      <c r="ALU14" s="134"/>
      <c r="ALV14" s="134"/>
      <c r="ALW14" s="134"/>
      <c r="ALX14" s="134"/>
      <c r="ALY14" s="134"/>
      <c r="ALZ14" s="134"/>
      <c r="AMA14" s="134"/>
      <c r="AMB14" s="134"/>
      <c r="AMC14" s="134"/>
      <c r="AMD14" s="134"/>
      <c r="AME14" s="134"/>
      <c r="AMF14" s="134"/>
      <c r="AMG14" s="134"/>
      <c r="AMH14" s="134"/>
      <c r="AMI14" s="134"/>
      <c r="AMJ14" s="134"/>
    </row>
    <row r="15" spans="1:1024">
      <c r="A15" s="19"/>
      <c r="B15" s="19"/>
      <c r="C15" s="19"/>
      <c r="D15" s="19"/>
      <c r="E15" s="20"/>
      <c r="F15" s="20"/>
      <c r="G15" s="20"/>
      <c r="H15" s="20"/>
      <c r="I15" s="19"/>
      <c r="J15" s="25"/>
      <c r="K15" s="21"/>
      <c r="L15" s="21"/>
      <c r="M15" s="21"/>
      <c r="N15" s="21"/>
      <c r="O15" s="53"/>
      <c r="P15" s="53"/>
      <c r="Q15" s="54"/>
      <c r="R15" s="54"/>
      <c r="S15" s="54"/>
      <c r="T15" s="21"/>
      <c r="U15" s="55"/>
      <c r="V15" s="55"/>
      <c r="W15" s="56"/>
      <c r="X15" s="153"/>
      <c r="Y15" s="153"/>
      <c r="Z15" s="21"/>
      <c r="AA15" s="21"/>
      <c r="AB15" s="21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1024">
      <c r="A16" s="19"/>
      <c r="B16" s="120" t="s">
        <v>53</v>
      </c>
      <c r="C16" s="19"/>
      <c r="D16" s="19"/>
      <c r="E16" s="22"/>
      <c r="F16" s="22"/>
      <c r="G16" s="119"/>
      <c r="H16" s="120" t="s">
        <v>63</v>
      </c>
      <c r="I16" s="19"/>
      <c r="J16" s="19"/>
      <c r="K16" s="20"/>
      <c r="L16" s="21"/>
      <c r="M16" s="21"/>
      <c r="N16" s="21"/>
      <c r="O16" s="53"/>
      <c r="P16" s="53"/>
      <c r="Q16" s="19"/>
      <c r="R16" s="19"/>
      <c r="S16" s="19"/>
      <c r="T16" s="21"/>
      <c r="U16" s="55"/>
      <c r="V16" s="55"/>
      <c r="W16" s="57"/>
      <c r="X16" s="153"/>
      <c r="Y16" s="153"/>
      <c r="Z16" s="21"/>
      <c r="AA16" s="21"/>
      <c r="AB16" s="21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>
      <c r="A17" s="19"/>
      <c r="B17" s="19"/>
      <c r="C17" s="19" t="s">
        <v>54</v>
      </c>
      <c r="D17" s="19"/>
      <c r="E17" s="20"/>
      <c r="F17" s="20"/>
      <c r="G17" s="20"/>
      <c r="H17" s="19"/>
      <c r="J17" s="19" t="s">
        <v>64</v>
      </c>
      <c r="K17" s="20"/>
      <c r="L17" s="21"/>
      <c r="M17" s="21"/>
      <c r="N17" s="21"/>
      <c r="O17" s="53"/>
      <c r="P17" s="53"/>
      <c r="Q17" s="19"/>
      <c r="R17" s="19"/>
      <c r="S17" s="19"/>
      <c r="T17" s="21"/>
      <c r="U17" s="55"/>
      <c r="V17" s="55"/>
      <c r="W17" s="57"/>
      <c r="X17" s="153"/>
      <c r="Y17" s="153"/>
      <c r="Z17" s="21"/>
      <c r="AA17" s="21"/>
      <c r="AB17" s="21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>
      <c r="A18" s="19"/>
      <c r="B18" s="19"/>
      <c r="C18" s="19" t="s">
        <v>55</v>
      </c>
      <c r="D18" s="19"/>
      <c r="E18" s="20"/>
      <c r="F18" s="20"/>
      <c r="G18" s="20"/>
      <c r="H18" s="19"/>
      <c r="J18" s="19" t="s">
        <v>65</v>
      </c>
      <c r="K18" s="20"/>
      <c r="L18" s="21"/>
      <c r="M18" s="21"/>
      <c r="N18" s="21"/>
      <c r="O18" s="53"/>
      <c r="P18" s="53"/>
      <c r="Q18" s="19"/>
      <c r="R18" s="19"/>
      <c r="S18" s="58"/>
      <c r="T18" s="21"/>
      <c r="U18" s="55"/>
      <c r="V18" s="55"/>
      <c r="W18" s="57"/>
      <c r="X18" s="153"/>
      <c r="Y18" s="153"/>
      <c r="Z18" s="21"/>
      <c r="AA18" s="21"/>
      <c r="AB18" s="21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>
      <c r="A19" s="19"/>
      <c r="B19" s="19"/>
      <c r="C19" s="19" t="s">
        <v>56</v>
      </c>
      <c r="D19" s="19"/>
      <c r="E19" s="20"/>
      <c r="F19" s="20"/>
      <c r="G19" s="20"/>
      <c r="H19" s="19"/>
      <c r="J19" s="19" t="s">
        <v>66</v>
      </c>
      <c r="K19" s="20"/>
      <c r="L19" s="21"/>
      <c r="M19" s="21"/>
      <c r="N19" s="21"/>
      <c r="O19" s="53"/>
      <c r="P19" s="53"/>
      <c r="Q19" s="19"/>
      <c r="R19" s="19"/>
      <c r="S19" s="58"/>
      <c r="T19" s="21"/>
      <c r="U19" s="55"/>
      <c r="V19" s="55"/>
      <c r="W19" s="57"/>
      <c r="X19" s="153"/>
      <c r="Y19" s="153"/>
      <c r="Z19" s="21"/>
      <c r="AA19" s="21"/>
      <c r="AB19" s="21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>
      <c r="A20" s="19"/>
      <c r="B20" s="19"/>
      <c r="C20" s="19" t="s">
        <v>206</v>
      </c>
      <c r="D20" s="19"/>
      <c r="E20" s="20"/>
      <c r="F20" s="20"/>
      <c r="G20" s="20"/>
      <c r="H20" s="19"/>
      <c r="J20" s="19" t="s">
        <v>67</v>
      </c>
      <c r="K20" s="20"/>
      <c r="L20" s="21"/>
      <c r="M20" s="21"/>
      <c r="N20" s="21"/>
      <c r="O20" s="53"/>
      <c r="P20" s="53"/>
      <c r="Q20" s="19"/>
      <c r="R20" s="19"/>
      <c r="S20" s="58"/>
      <c r="T20" s="21"/>
      <c r="U20" s="55"/>
      <c r="V20" s="55"/>
      <c r="W20" s="57"/>
      <c r="X20" s="153"/>
      <c r="Y20" s="153"/>
      <c r="Z20" s="21"/>
      <c r="AA20" s="21"/>
      <c r="AB20" s="21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>
      <c r="A21" s="19"/>
      <c r="B21" s="19"/>
      <c r="C21" s="19" t="s">
        <v>57</v>
      </c>
      <c r="D21" s="19"/>
      <c r="E21" s="20"/>
      <c r="F21" s="20"/>
      <c r="G21" s="20"/>
      <c r="H21" s="19"/>
      <c r="J21" s="19"/>
      <c r="K21" s="20"/>
      <c r="L21" s="21"/>
      <c r="M21" s="21"/>
      <c r="N21" s="21"/>
      <c r="O21" s="53"/>
      <c r="P21" s="53"/>
      <c r="Q21" s="19"/>
      <c r="R21" s="19"/>
      <c r="S21" s="58"/>
      <c r="T21" s="21"/>
      <c r="U21" s="55"/>
      <c r="V21" s="55"/>
      <c r="W21" s="57"/>
      <c r="X21" s="153"/>
      <c r="Y21" s="153"/>
      <c r="Z21" s="21"/>
      <c r="AA21" s="21"/>
      <c r="AB21" s="21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>
      <c r="A22" s="19"/>
      <c r="B22" s="19"/>
      <c r="C22" s="19"/>
      <c r="D22" s="19"/>
      <c r="E22" s="20"/>
      <c r="F22" s="20"/>
      <c r="G22" s="20"/>
      <c r="H22" s="19"/>
      <c r="I22" s="19"/>
      <c r="J22" s="19"/>
      <c r="K22" s="20"/>
      <c r="L22" s="21"/>
      <c r="M22" s="21"/>
      <c r="N22" s="21"/>
      <c r="O22" s="53"/>
      <c r="P22" s="53"/>
      <c r="Q22" s="19"/>
      <c r="R22" s="19"/>
      <c r="S22" s="19"/>
      <c r="T22" s="21"/>
      <c r="U22" s="55"/>
      <c r="V22" s="55"/>
      <c r="W22" s="57"/>
      <c r="X22" s="153"/>
      <c r="Y22" s="153"/>
      <c r="Z22" s="21"/>
      <c r="AA22" s="21"/>
      <c r="AB22" s="21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>
      <c r="A23" s="19"/>
      <c r="B23" s="120" t="s">
        <v>58</v>
      </c>
      <c r="C23" s="19"/>
      <c r="D23" s="19"/>
      <c r="E23" s="20"/>
      <c r="F23" s="20"/>
      <c r="G23" s="20"/>
      <c r="H23" s="120" t="s">
        <v>68</v>
      </c>
      <c r="I23" s="19"/>
      <c r="J23" s="19"/>
      <c r="K23" s="20"/>
      <c r="L23" s="21"/>
      <c r="M23" s="21"/>
      <c r="N23" s="21"/>
      <c r="O23" s="53"/>
      <c r="P23" s="53"/>
      <c r="Q23" s="19"/>
      <c r="R23" s="19"/>
      <c r="S23" s="19"/>
      <c r="T23" s="21"/>
      <c r="U23" s="55"/>
      <c r="V23" s="55"/>
      <c r="W23" s="57"/>
      <c r="X23" s="153"/>
      <c r="Y23" s="153"/>
      <c r="Z23" s="21"/>
      <c r="AA23" s="21"/>
      <c r="AB23" s="21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>
      <c r="A24" s="19"/>
      <c r="B24" s="19"/>
      <c r="C24" s="19" t="s">
        <v>59</v>
      </c>
      <c r="D24" s="19"/>
      <c r="E24" s="20"/>
      <c r="F24" s="20"/>
      <c r="G24" s="20"/>
      <c r="H24" s="19"/>
      <c r="J24" s="19" t="s">
        <v>69</v>
      </c>
      <c r="K24" s="19"/>
      <c r="L24" s="21"/>
      <c r="M24" s="21"/>
      <c r="N24" s="21"/>
      <c r="O24" s="53"/>
      <c r="P24" s="53"/>
      <c r="Q24" s="19"/>
      <c r="R24" s="19"/>
      <c r="S24" s="19"/>
      <c r="T24" s="21"/>
      <c r="U24" s="55"/>
      <c r="V24" s="55"/>
      <c r="W24" s="57"/>
      <c r="X24" s="153"/>
      <c r="Y24" s="153"/>
      <c r="Z24" s="21"/>
      <c r="AA24" s="21"/>
      <c r="AB24" s="21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>
      <c r="A25" s="19"/>
      <c r="B25" s="19"/>
      <c r="C25" s="19" t="s">
        <v>60</v>
      </c>
      <c r="D25" s="19"/>
      <c r="E25" s="20"/>
      <c r="F25" s="20"/>
      <c r="G25" s="20"/>
      <c r="H25" s="19"/>
      <c r="J25" s="19" t="s">
        <v>70</v>
      </c>
      <c r="K25" s="19"/>
      <c r="L25" s="21"/>
      <c r="M25" s="21"/>
      <c r="N25" s="21"/>
      <c r="O25" s="53"/>
      <c r="P25" s="53"/>
      <c r="Q25" s="19"/>
      <c r="R25" s="19"/>
      <c r="S25" s="19"/>
      <c r="T25" s="21"/>
      <c r="U25" s="55"/>
      <c r="V25" s="55"/>
      <c r="W25" s="57"/>
      <c r="X25" s="153"/>
      <c r="Y25" s="153"/>
      <c r="Z25" s="21"/>
      <c r="AA25" s="21"/>
      <c r="AB25" s="21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>
      <c r="A26" s="19"/>
      <c r="B26" s="19"/>
      <c r="C26" s="19" t="s">
        <v>61</v>
      </c>
      <c r="D26" s="19"/>
      <c r="E26" s="20"/>
      <c r="F26" s="20"/>
      <c r="G26" s="20"/>
      <c r="H26" s="19"/>
      <c r="J26" s="19" t="s">
        <v>71</v>
      </c>
      <c r="K26" s="19"/>
      <c r="L26" s="21"/>
      <c r="M26" s="21"/>
      <c r="N26" s="21"/>
      <c r="O26" s="53"/>
      <c r="P26" s="53"/>
      <c r="Q26" s="19"/>
      <c r="R26" s="19"/>
      <c r="S26" s="19"/>
      <c r="T26" s="21"/>
      <c r="U26" s="55"/>
      <c r="V26" s="55"/>
      <c r="W26" s="57"/>
      <c r="X26" s="153"/>
      <c r="Y26" s="153"/>
      <c r="Z26" s="21"/>
      <c r="AA26" s="21"/>
      <c r="AB26" s="21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>
      <c r="A27" s="19"/>
      <c r="B27" s="19"/>
      <c r="C27" s="19" t="s">
        <v>62</v>
      </c>
      <c r="D27" s="19"/>
      <c r="E27" s="20"/>
      <c r="F27" s="20"/>
      <c r="G27" s="20"/>
      <c r="H27" s="19"/>
      <c r="J27" s="19" t="s">
        <v>72</v>
      </c>
      <c r="K27" s="19"/>
      <c r="L27" s="21"/>
      <c r="M27" s="21"/>
      <c r="N27" s="21"/>
      <c r="O27" s="53"/>
      <c r="P27" s="53"/>
      <c r="Q27" s="19"/>
      <c r="R27" s="19"/>
      <c r="S27" s="19"/>
      <c r="T27" s="21"/>
      <c r="U27" s="55"/>
      <c r="V27" s="55"/>
      <c r="W27" s="57"/>
      <c r="X27" s="153"/>
      <c r="Y27" s="153"/>
      <c r="Z27" s="21"/>
      <c r="AA27" s="21"/>
      <c r="AB27" s="21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>
      <c r="A28" s="19"/>
      <c r="B28" s="19"/>
      <c r="C28" s="19"/>
      <c r="D28" s="19"/>
      <c r="E28" s="20"/>
      <c r="F28" s="20"/>
      <c r="G28" s="20"/>
      <c r="H28" s="19"/>
      <c r="J28" s="19" t="s">
        <v>73</v>
      </c>
      <c r="K28" s="19"/>
      <c r="L28" s="21"/>
      <c r="M28" s="21"/>
      <c r="N28" s="21"/>
      <c r="O28" s="53"/>
      <c r="P28" s="53"/>
      <c r="Q28" s="19"/>
      <c r="R28" s="19"/>
      <c r="S28" s="19"/>
      <c r="T28" s="21"/>
      <c r="U28" s="55"/>
      <c r="V28" s="55"/>
      <c r="W28" s="57"/>
      <c r="X28" s="153"/>
      <c r="Y28" s="153"/>
      <c r="Z28" s="21"/>
      <c r="AA28" s="21"/>
      <c r="AB28" s="21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>
      <c r="A29" s="19"/>
      <c r="B29" s="19"/>
      <c r="C29" s="19"/>
      <c r="D29" s="19"/>
      <c r="E29" s="20"/>
      <c r="F29" s="20"/>
      <c r="G29" s="20"/>
      <c r="H29" s="20"/>
      <c r="I29" s="19"/>
      <c r="J29" s="21"/>
      <c r="K29" s="21"/>
      <c r="L29" s="21"/>
      <c r="M29" s="21"/>
      <c r="N29" s="21"/>
      <c r="O29" s="53"/>
      <c r="P29" s="53"/>
      <c r="Q29" s="19"/>
      <c r="R29" s="19"/>
      <c r="S29" s="19"/>
      <c r="T29" s="21"/>
      <c r="U29" s="55"/>
      <c r="V29" s="55"/>
      <c r="W29" s="57"/>
      <c r="X29" s="59"/>
      <c r="Y29" s="57"/>
      <c r="Z29" s="21"/>
      <c r="AA29" s="21"/>
      <c r="AB29" s="21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>
      <c r="A30" s="19"/>
      <c r="B30" s="19"/>
      <c r="C30" s="19"/>
      <c r="D30" s="19"/>
      <c r="E30" s="20"/>
      <c r="F30" s="20"/>
      <c r="G30" s="20"/>
      <c r="H30" s="20"/>
      <c r="I30" s="19"/>
      <c r="J30" s="21"/>
      <c r="K30" s="21"/>
      <c r="L30" s="21"/>
      <c r="M30" s="21"/>
      <c r="N30" s="21"/>
      <c r="O30" s="53"/>
      <c r="P30" s="53"/>
      <c r="Q30" s="19"/>
      <c r="R30" s="19"/>
      <c r="S30" s="19"/>
      <c r="T30" s="21"/>
      <c r="U30" s="55"/>
      <c r="V30" s="55"/>
      <c r="W30" s="57"/>
      <c r="X30" s="59"/>
      <c r="Y30" s="57"/>
      <c r="Z30" s="21"/>
      <c r="AA30" s="21"/>
      <c r="AB30" s="21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5">
      <c r="A31" s="19"/>
      <c r="B31" s="19"/>
      <c r="C31" s="19"/>
      <c r="D31" s="19"/>
      <c r="E31" s="20"/>
      <c r="F31" s="20"/>
      <c r="G31" s="20"/>
      <c r="H31" s="20"/>
      <c r="I31" s="19"/>
      <c r="J31" s="21"/>
      <c r="K31" s="21"/>
      <c r="L31" s="21"/>
      <c r="M31" s="21"/>
      <c r="N31" s="21"/>
      <c r="O31" s="53"/>
      <c r="P31" s="53"/>
      <c r="Q31" s="19"/>
      <c r="R31" s="19"/>
      <c r="S31" s="19"/>
      <c r="T31" s="21"/>
      <c r="U31" s="55"/>
      <c r="V31" s="55"/>
      <c r="W31" s="57"/>
      <c r="X31" s="59"/>
      <c r="Y31" s="57"/>
      <c r="Z31" s="21"/>
      <c r="AA31" s="21"/>
      <c r="AB31" s="21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2" spans="1:65">
      <c r="A32" s="19"/>
      <c r="B32" s="19"/>
      <c r="C32" s="19"/>
      <c r="D32" s="19"/>
      <c r="E32" s="20"/>
      <c r="F32" s="20"/>
      <c r="G32" s="20"/>
      <c r="H32" s="20"/>
      <c r="I32" s="19"/>
      <c r="J32" s="21"/>
      <c r="K32" s="21"/>
      <c r="L32" s="21"/>
      <c r="M32" s="21"/>
      <c r="N32" s="21"/>
      <c r="O32" s="53"/>
      <c r="P32" s="53"/>
      <c r="Q32" s="19"/>
      <c r="R32" s="19"/>
      <c r="S32" s="19"/>
      <c r="T32" s="21"/>
      <c r="U32" s="55"/>
      <c r="V32" s="55"/>
      <c r="W32" s="57"/>
      <c r="X32" s="59"/>
      <c r="Y32" s="57"/>
      <c r="Z32" s="21"/>
      <c r="AA32" s="21"/>
      <c r="AB32" s="21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</row>
    <row r="33" spans="1:1024">
      <c r="A33" s="19"/>
      <c r="B33" s="19"/>
      <c r="C33" s="19"/>
      <c r="D33" s="19"/>
      <c r="E33" s="20"/>
      <c r="F33" s="20"/>
      <c r="G33" s="20"/>
      <c r="H33" s="20"/>
      <c r="I33" s="19"/>
      <c r="J33" s="21"/>
      <c r="K33" s="21"/>
      <c r="L33" s="21"/>
      <c r="M33" s="21"/>
      <c r="N33" s="21"/>
      <c r="O33" s="53"/>
      <c r="P33" s="53"/>
      <c r="Q33" s="19"/>
      <c r="R33" s="19"/>
      <c r="S33" s="19"/>
      <c r="T33" s="21"/>
      <c r="U33" s="55"/>
      <c r="V33" s="55"/>
      <c r="W33" s="57"/>
      <c r="X33" s="59"/>
      <c r="Y33" s="57"/>
      <c r="Z33" s="21"/>
      <c r="AA33" s="21"/>
      <c r="AB33" s="21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</row>
    <row r="34" spans="1:1024">
      <c r="A34" s="19"/>
      <c r="B34" s="19"/>
      <c r="C34" s="19"/>
      <c r="D34" s="19"/>
      <c r="E34" s="20"/>
      <c r="F34" s="20"/>
      <c r="G34" s="20"/>
      <c r="H34" s="20"/>
      <c r="I34" s="19"/>
      <c r="J34" s="21"/>
      <c r="K34" s="21"/>
      <c r="L34" s="21"/>
      <c r="M34" s="21"/>
      <c r="N34" s="21"/>
      <c r="O34" s="53"/>
      <c r="P34" s="53"/>
      <c r="Q34" s="19"/>
      <c r="R34" s="19"/>
      <c r="S34" s="19"/>
      <c r="T34" s="21"/>
      <c r="U34" s="55"/>
      <c r="V34" s="55"/>
      <c r="W34" s="57"/>
      <c r="X34" s="59"/>
      <c r="Y34" s="57"/>
      <c r="Z34" s="21"/>
      <c r="AA34" s="21"/>
      <c r="AB34" s="21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</row>
    <row r="35" spans="1:1024">
      <c r="A35" s="19"/>
      <c r="B35" s="19"/>
      <c r="C35" s="19"/>
      <c r="D35" s="19"/>
      <c r="E35" s="20"/>
      <c r="F35" s="20"/>
      <c r="G35" s="20"/>
      <c r="H35" s="20"/>
      <c r="I35" s="19"/>
      <c r="J35" s="21"/>
      <c r="K35" s="21"/>
      <c r="L35" s="21"/>
      <c r="M35" s="21"/>
      <c r="N35" s="21"/>
      <c r="O35" s="53"/>
      <c r="P35" s="53"/>
      <c r="Q35" s="19"/>
      <c r="R35" s="19"/>
      <c r="S35" s="19"/>
      <c r="T35" s="21"/>
      <c r="U35" s="55"/>
      <c r="V35" s="55"/>
      <c r="W35" s="57"/>
      <c r="X35" s="59"/>
      <c r="Y35" s="57"/>
      <c r="Z35" s="21"/>
      <c r="AA35" s="21"/>
      <c r="AB35" s="21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spans="1:1024">
      <c r="A36" s="19"/>
      <c r="B36" s="19"/>
      <c r="C36" s="19"/>
      <c r="D36" s="19"/>
      <c r="E36" s="20"/>
      <c r="F36" s="20"/>
      <c r="G36" s="20"/>
      <c r="H36" s="20"/>
      <c r="I36" s="19"/>
      <c r="J36" s="21"/>
      <c r="K36" s="21"/>
      <c r="L36" s="21"/>
      <c r="M36" s="21"/>
      <c r="N36" s="21"/>
      <c r="O36" s="53"/>
      <c r="P36" s="53"/>
      <c r="Q36" s="19"/>
      <c r="R36" s="19"/>
      <c r="S36" s="19"/>
      <c r="T36" s="21"/>
      <c r="U36" s="55"/>
      <c r="V36" s="55"/>
      <c r="W36" s="57"/>
      <c r="X36" s="59"/>
      <c r="Y36" s="57"/>
      <c r="Z36" s="21"/>
      <c r="AA36" s="21"/>
      <c r="AB36" s="21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</row>
    <row r="37" spans="1:1024">
      <c r="A37" s="19"/>
      <c r="B37" s="19"/>
      <c r="C37" s="19"/>
      <c r="D37" s="19"/>
      <c r="E37" s="20"/>
      <c r="F37" s="20"/>
      <c r="G37" s="20"/>
      <c r="H37" s="20"/>
      <c r="I37" s="19"/>
      <c r="J37" s="21"/>
      <c r="K37" s="21"/>
      <c r="L37" s="21"/>
      <c r="M37" s="21"/>
      <c r="N37" s="21"/>
      <c r="O37" s="53"/>
      <c r="P37" s="53"/>
      <c r="Q37" s="19"/>
      <c r="R37" s="19"/>
      <c r="S37" s="19"/>
      <c r="T37" s="21"/>
      <c r="U37" s="55"/>
      <c r="V37" s="55"/>
      <c r="W37" s="57"/>
      <c r="X37" s="59"/>
      <c r="Y37" s="57"/>
      <c r="Z37" s="21"/>
      <c r="AA37" s="21"/>
      <c r="AB37" s="21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</row>
    <row r="38" spans="1:1024">
      <c r="A38" s="19"/>
      <c r="B38" s="19"/>
      <c r="C38" s="19"/>
      <c r="D38" s="19"/>
      <c r="E38" s="20"/>
      <c r="F38" s="20"/>
      <c r="G38" s="20"/>
      <c r="H38" s="20"/>
      <c r="I38" s="19"/>
      <c r="J38" s="21"/>
      <c r="K38" s="21"/>
      <c r="L38" s="21"/>
      <c r="M38" s="21"/>
      <c r="N38" s="21"/>
      <c r="O38" s="53"/>
      <c r="P38" s="53"/>
      <c r="Q38" s="19"/>
      <c r="R38" s="19"/>
      <c r="S38" s="19"/>
      <c r="T38" s="21"/>
      <c r="U38" s="55"/>
      <c r="V38" s="55"/>
      <c r="W38" s="57"/>
      <c r="X38" s="59"/>
      <c r="Y38" s="57"/>
      <c r="Z38" s="21"/>
      <c r="AA38" s="21"/>
      <c r="AB38" s="21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</row>
    <row r="39" spans="1:1024">
      <c r="A39" s="19"/>
      <c r="B39" s="19"/>
      <c r="C39" s="19"/>
      <c r="D39" s="19"/>
      <c r="E39" s="20"/>
      <c r="F39" s="20"/>
      <c r="G39" s="20"/>
      <c r="H39" s="20"/>
      <c r="I39" s="19"/>
      <c r="J39" s="21"/>
      <c r="K39" s="21"/>
      <c r="L39" s="21"/>
      <c r="M39" s="21"/>
      <c r="N39" s="21"/>
      <c r="O39" s="53"/>
      <c r="P39" s="53"/>
      <c r="Q39" s="19"/>
      <c r="R39" s="19"/>
      <c r="S39" s="19"/>
      <c r="T39" s="21"/>
      <c r="U39" s="55"/>
      <c r="V39" s="55"/>
      <c r="W39" s="57"/>
      <c r="X39" s="59"/>
      <c r="Y39" s="57"/>
      <c r="Z39" s="21"/>
      <c r="AA39" s="21"/>
      <c r="AB39" s="21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</row>
    <row r="40" spans="1:1024">
      <c r="A40" s="19"/>
      <c r="B40" s="19"/>
      <c r="C40" s="19"/>
      <c r="D40" s="19"/>
      <c r="E40" s="20"/>
      <c r="F40" s="20"/>
      <c r="G40" s="20"/>
      <c r="H40" s="20"/>
      <c r="I40" s="19"/>
      <c r="J40" s="21"/>
      <c r="K40" s="21"/>
      <c r="L40" s="21"/>
      <c r="M40" s="21"/>
      <c r="N40" s="21"/>
      <c r="O40" s="53"/>
      <c r="P40" s="53"/>
      <c r="Q40" s="19"/>
      <c r="R40" s="19"/>
      <c r="S40" s="19"/>
      <c r="T40" s="21"/>
      <c r="U40" s="55"/>
      <c r="V40" s="55"/>
      <c r="W40" s="57"/>
      <c r="X40" s="59"/>
      <c r="Y40" s="57"/>
      <c r="Z40" s="21"/>
      <c r="AA40" s="21"/>
      <c r="AB40" s="21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</row>
    <row r="41" spans="1:1024">
      <c r="A41" s="19"/>
      <c r="B41" s="19"/>
      <c r="C41" s="19"/>
      <c r="D41" s="19"/>
      <c r="E41" s="20"/>
      <c r="F41" s="20"/>
      <c r="G41" s="20"/>
      <c r="H41" s="20"/>
      <c r="I41" s="19"/>
      <c r="J41" s="21"/>
      <c r="K41" s="21"/>
      <c r="L41" s="21"/>
      <c r="M41" s="21"/>
      <c r="N41" s="21"/>
      <c r="O41" s="53"/>
      <c r="P41" s="53"/>
      <c r="Q41" s="19"/>
      <c r="R41" s="19"/>
      <c r="S41" s="19"/>
      <c r="T41" s="21"/>
      <c r="U41" s="55"/>
      <c r="V41" s="55"/>
      <c r="W41" s="57"/>
      <c r="X41" s="59"/>
      <c r="Y41" s="57"/>
      <c r="Z41" s="21"/>
      <c r="AA41" s="21"/>
      <c r="AB41" s="21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</row>
    <row r="42" spans="1:1024">
      <c r="A42" s="19"/>
      <c r="B42" s="19"/>
      <c r="C42" s="19"/>
      <c r="D42" s="19"/>
      <c r="E42" s="20"/>
      <c r="F42" s="20"/>
      <c r="G42" s="20"/>
      <c r="H42" s="20"/>
      <c r="I42" s="19"/>
      <c r="J42" s="21"/>
      <c r="K42" s="21"/>
      <c r="L42" s="21"/>
      <c r="M42" s="21"/>
      <c r="N42" s="21"/>
      <c r="O42" s="53"/>
      <c r="P42" s="53"/>
      <c r="Q42" s="19"/>
      <c r="R42" s="19"/>
      <c r="S42" s="19"/>
      <c r="T42" s="21"/>
      <c r="U42" s="55"/>
      <c r="V42" s="55"/>
      <c r="W42" s="57"/>
      <c r="X42" s="59"/>
      <c r="Y42" s="57"/>
      <c r="Z42" s="21"/>
      <c r="AA42" s="21"/>
      <c r="AB42" s="21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</row>
    <row r="43" spans="1:1024" s="23" customFormat="1">
      <c r="E43" s="20"/>
      <c r="F43" s="24"/>
      <c r="G43" s="24"/>
      <c r="H43" s="24"/>
      <c r="J43" s="25"/>
      <c r="K43" s="25"/>
      <c r="L43" s="25"/>
      <c r="M43" s="25"/>
      <c r="N43" s="25"/>
      <c r="O43" s="60"/>
      <c r="P43" s="60"/>
      <c r="T43" s="25"/>
      <c r="U43" s="61"/>
      <c r="V43" s="61"/>
      <c r="W43" s="62"/>
      <c r="X43" s="63"/>
      <c r="Y43" s="62"/>
      <c r="Z43" s="25"/>
      <c r="AA43" s="25"/>
      <c r="AB43" s="25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</row>
    <row r="44" spans="1:1024" s="23" customFormat="1">
      <c r="E44" s="20"/>
      <c r="F44" s="24"/>
      <c r="G44" s="24"/>
      <c r="H44" s="24"/>
      <c r="J44" s="25"/>
      <c r="K44" s="25"/>
      <c r="L44" s="25"/>
      <c r="M44" s="25"/>
      <c r="N44" s="25"/>
      <c r="O44" s="60"/>
      <c r="P44" s="60"/>
      <c r="T44" s="25"/>
      <c r="U44" s="61"/>
      <c r="V44" s="61"/>
      <c r="W44" s="62"/>
      <c r="X44" s="63"/>
      <c r="Y44" s="62"/>
      <c r="Z44" s="25"/>
      <c r="AA44" s="25"/>
      <c r="AB44" s="25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</row>
    <row r="45" spans="1:1024" s="23" customFormat="1">
      <c r="E45" s="20"/>
      <c r="F45" s="24"/>
      <c r="G45" s="24"/>
      <c r="H45" s="24"/>
      <c r="J45" s="25"/>
      <c r="K45" s="25"/>
      <c r="L45" s="25"/>
      <c r="M45" s="25"/>
      <c r="N45" s="25"/>
      <c r="O45" s="60"/>
      <c r="P45" s="60"/>
      <c r="T45" s="25"/>
      <c r="U45" s="61"/>
      <c r="V45" s="61"/>
      <c r="W45" s="62"/>
      <c r="X45" s="63"/>
      <c r="Y45" s="62"/>
      <c r="Z45" s="25"/>
      <c r="AA45" s="25"/>
      <c r="AB45" s="2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</row>
    <row r="46" spans="1:1024" s="23" customFormat="1">
      <c r="E46" s="20"/>
      <c r="F46" s="24"/>
      <c r="G46" s="24"/>
      <c r="H46" s="24"/>
      <c r="J46" s="25"/>
      <c r="K46" s="25"/>
      <c r="L46" s="25"/>
      <c r="M46" s="25"/>
      <c r="N46" s="25"/>
      <c r="O46" s="60"/>
      <c r="P46" s="60"/>
      <c r="T46" s="25"/>
      <c r="U46" s="61"/>
      <c r="V46" s="61"/>
      <c r="W46" s="62"/>
      <c r="X46" s="63"/>
      <c r="Y46" s="62"/>
      <c r="Z46" s="25"/>
      <c r="AA46" s="25"/>
      <c r="AB46" s="25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</row>
    <row r="47" spans="1:1024" s="23" customFormat="1">
      <c r="E47" s="20"/>
      <c r="F47" s="24"/>
      <c r="G47" s="24"/>
      <c r="H47" s="24"/>
      <c r="J47" s="25"/>
      <c r="K47" s="25"/>
      <c r="L47" s="25"/>
      <c r="M47" s="25"/>
      <c r="N47" s="25"/>
      <c r="O47" s="60"/>
      <c r="P47" s="60"/>
      <c r="T47" s="25"/>
      <c r="U47" s="61"/>
      <c r="V47" s="61"/>
      <c r="W47" s="62"/>
      <c r="X47" s="63"/>
      <c r="Y47" s="62"/>
      <c r="Z47" s="25"/>
      <c r="AA47" s="25"/>
      <c r="AB47" s="25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</row>
    <row r="48" spans="1:1024" s="23" customFormat="1">
      <c r="E48" s="20"/>
      <c r="F48" s="24"/>
      <c r="G48" s="24"/>
      <c r="H48" s="24"/>
      <c r="J48" s="25"/>
      <c r="K48" s="25"/>
      <c r="L48" s="25"/>
      <c r="M48" s="25"/>
      <c r="N48" s="25"/>
      <c r="O48" s="60"/>
      <c r="P48" s="60"/>
      <c r="T48" s="25"/>
      <c r="U48" s="61"/>
      <c r="V48" s="61"/>
      <c r="W48" s="62"/>
      <c r="X48" s="63"/>
      <c r="Y48" s="62"/>
      <c r="Z48" s="25"/>
      <c r="AA48" s="25"/>
      <c r="AB48" s="25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</row>
    <row r="49" spans="5:1024" s="23" customFormat="1">
      <c r="E49" s="20"/>
      <c r="F49" s="24"/>
      <c r="G49" s="24"/>
      <c r="H49" s="24"/>
      <c r="J49" s="25"/>
      <c r="K49" s="25"/>
      <c r="L49" s="25"/>
      <c r="M49" s="25"/>
      <c r="N49" s="25"/>
      <c r="O49" s="60"/>
      <c r="P49" s="60"/>
      <c r="T49" s="25"/>
      <c r="U49" s="61"/>
      <c r="V49" s="61"/>
      <c r="W49" s="62"/>
      <c r="X49" s="63"/>
      <c r="Y49" s="62"/>
      <c r="Z49" s="25"/>
      <c r="AA49" s="25"/>
      <c r="AB49" s="25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</row>
    <row r="50" spans="5:1024" s="23" customFormat="1">
      <c r="E50" s="20"/>
      <c r="F50" s="24"/>
      <c r="G50" s="24"/>
      <c r="H50" s="24"/>
      <c r="J50" s="25"/>
      <c r="K50" s="25"/>
      <c r="L50" s="25"/>
      <c r="M50" s="25"/>
      <c r="N50" s="25"/>
      <c r="O50" s="60"/>
      <c r="P50" s="60"/>
      <c r="T50" s="25"/>
      <c r="U50" s="61"/>
      <c r="V50" s="61"/>
      <c r="W50" s="62"/>
      <c r="X50" s="62"/>
      <c r="Y50" s="62"/>
      <c r="Z50" s="25"/>
      <c r="AA50" s="25"/>
      <c r="AB50" s="25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</row>
    <row r="51" spans="5:1024" s="23" customFormat="1">
      <c r="E51" s="20"/>
      <c r="F51" s="24"/>
      <c r="G51" s="24"/>
      <c r="H51" s="24"/>
      <c r="J51" s="25"/>
      <c r="K51" s="25"/>
      <c r="L51" s="25"/>
      <c r="M51" s="25"/>
      <c r="N51" s="25"/>
      <c r="O51" s="60"/>
      <c r="P51" s="60"/>
      <c r="T51" s="25"/>
      <c r="U51" s="61"/>
      <c r="V51" s="61"/>
      <c r="W51" s="62"/>
      <c r="X51" s="62"/>
      <c r="Y51" s="62"/>
      <c r="Z51" s="25"/>
      <c r="AA51" s="25"/>
      <c r="AB51" s="25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</row>
    <row r="52" spans="5:1024" s="23" customFormat="1">
      <c r="E52" s="20"/>
      <c r="F52" s="24"/>
      <c r="G52" s="24"/>
      <c r="H52" s="24"/>
      <c r="J52" s="25"/>
      <c r="K52" s="25"/>
      <c r="L52" s="25"/>
      <c r="M52" s="25"/>
      <c r="N52" s="25"/>
      <c r="O52" s="60"/>
      <c r="P52" s="60"/>
      <c r="T52" s="25"/>
      <c r="U52" s="61"/>
      <c r="V52" s="61"/>
      <c r="W52" s="62"/>
      <c r="X52" s="62"/>
      <c r="Y52" s="62"/>
      <c r="Z52" s="25"/>
      <c r="AA52" s="25"/>
      <c r="AB52" s="25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  <c r="AMI52"/>
      <c r="AMJ52"/>
    </row>
    <row r="53" spans="5:1024" s="23" customFormat="1">
      <c r="E53" s="20"/>
      <c r="F53" s="24"/>
      <c r="G53" s="24"/>
      <c r="H53" s="24"/>
      <c r="J53" s="25"/>
      <c r="K53" s="25"/>
      <c r="L53" s="25"/>
      <c r="M53" s="25"/>
      <c r="N53" s="25"/>
      <c r="O53" s="60"/>
      <c r="P53" s="60"/>
      <c r="T53" s="25"/>
      <c r="U53" s="61"/>
      <c r="V53" s="61"/>
      <c r="W53" s="62"/>
      <c r="X53" s="62"/>
      <c r="Y53" s="62"/>
      <c r="Z53" s="25"/>
      <c r="AA53" s="25"/>
      <c r="AB53" s="25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  <c r="AMI53"/>
      <c r="AMJ53"/>
    </row>
    <row r="54" spans="5:1024" s="23" customFormat="1">
      <c r="E54" s="20"/>
      <c r="F54" s="24"/>
      <c r="G54" s="24"/>
      <c r="H54" s="24"/>
      <c r="J54" s="25"/>
      <c r="K54" s="25"/>
      <c r="L54" s="25"/>
      <c r="M54" s="25"/>
      <c r="N54" s="25"/>
      <c r="O54" s="60"/>
      <c r="P54" s="60"/>
      <c r="T54" s="25"/>
      <c r="U54" s="61"/>
      <c r="V54" s="61"/>
      <c r="W54" s="62"/>
      <c r="X54" s="62"/>
      <c r="Y54" s="62"/>
      <c r="Z54" s="25"/>
      <c r="AA54" s="25"/>
      <c r="AB54" s="25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  <c r="AMI54"/>
      <c r="AMJ54"/>
    </row>
    <row r="55" spans="5:1024" s="23" customFormat="1">
      <c r="E55" s="20"/>
      <c r="F55" s="24"/>
      <c r="G55" s="24"/>
      <c r="H55" s="24"/>
      <c r="J55" s="25"/>
      <c r="K55" s="25"/>
      <c r="L55" s="25"/>
      <c r="M55" s="25"/>
      <c r="N55" s="25"/>
      <c r="O55" s="60"/>
      <c r="P55" s="60"/>
      <c r="T55" s="25"/>
      <c r="U55" s="61"/>
      <c r="V55" s="61"/>
      <c r="W55" s="62"/>
      <c r="X55" s="62"/>
      <c r="Y55" s="62"/>
      <c r="Z55" s="25"/>
      <c r="AA55" s="25"/>
      <c r="AB55" s="2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  <c r="AMI55"/>
      <c r="AMJ55"/>
    </row>
    <row r="56" spans="5:1024" s="23" customFormat="1">
      <c r="E56" s="19"/>
      <c r="J56" s="25"/>
      <c r="K56" s="25"/>
      <c r="L56" s="25"/>
      <c r="M56" s="25"/>
      <c r="N56" s="25"/>
      <c r="O56" s="60"/>
      <c r="P56" s="60"/>
      <c r="T56" s="25"/>
      <c r="U56" s="61"/>
      <c r="V56" s="61"/>
      <c r="W56" s="62"/>
      <c r="X56" s="62"/>
      <c r="Y56" s="62"/>
      <c r="Z56" s="25"/>
      <c r="AA56" s="25"/>
      <c r="AB56" s="25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  <c r="AMI56"/>
      <c r="AMJ56"/>
    </row>
    <row r="57" spans="5:1024" s="23" customFormat="1">
      <c r="E57" s="19"/>
      <c r="J57" s="25"/>
      <c r="K57" s="25"/>
      <c r="L57" s="25"/>
      <c r="M57" s="25"/>
      <c r="N57" s="25"/>
      <c r="O57" s="60"/>
      <c r="P57" s="60"/>
      <c r="T57" s="25"/>
      <c r="U57" s="61"/>
      <c r="V57" s="61"/>
      <c r="W57" s="62"/>
      <c r="X57" s="62"/>
      <c r="Y57" s="62"/>
      <c r="Z57" s="25"/>
      <c r="AA57" s="25"/>
      <c r="AB57" s="25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  <c r="AMI57"/>
      <c r="AMJ57"/>
    </row>
    <row r="58" spans="5:1024" s="23" customFormat="1">
      <c r="E58" s="19"/>
      <c r="J58" s="25"/>
      <c r="K58" s="25"/>
      <c r="L58" s="25"/>
      <c r="M58" s="25"/>
      <c r="N58" s="25"/>
      <c r="O58" s="60"/>
      <c r="P58" s="60"/>
      <c r="T58" s="25"/>
      <c r="U58" s="61"/>
      <c r="V58" s="61"/>
      <c r="W58" s="62"/>
      <c r="X58" s="62"/>
      <c r="Y58" s="62"/>
      <c r="Z58" s="25"/>
      <c r="AA58" s="25"/>
      <c r="AB58" s="25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  <c r="AMI58"/>
      <c r="AMJ58"/>
    </row>
    <row r="59" spans="5:1024" s="23" customFormat="1">
      <c r="E59" s="19"/>
      <c r="J59" s="25"/>
      <c r="K59" s="25"/>
      <c r="L59" s="25"/>
      <c r="M59" s="25"/>
      <c r="N59" s="25"/>
      <c r="O59" s="60"/>
      <c r="P59" s="60"/>
      <c r="T59" s="25"/>
      <c r="U59" s="61"/>
      <c r="V59" s="61"/>
      <c r="W59" s="62"/>
      <c r="X59" s="62"/>
      <c r="Y59" s="62"/>
      <c r="Z59" s="25"/>
      <c r="AA59" s="25"/>
      <c r="AB59" s="25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  <c r="AMI59"/>
      <c r="AMJ59"/>
    </row>
    <row r="60" spans="5:1024" s="23" customFormat="1">
      <c r="E60" s="19"/>
      <c r="J60" s="25"/>
      <c r="K60" s="25"/>
      <c r="L60" s="25"/>
      <c r="M60" s="25"/>
      <c r="N60" s="25"/>
      <c r="O60" s="60"/>
      <c r="P60" s="60"/>
      <c r="T60" s="25"/>
      <c r="U60" s="61"/>
      <c r="V60" s="61"/>
      <c r="W60" s="62"/>
      <c r="X60" s="62"/>
      <c r="Y60" s="62"/>
      <c r="Z60" s="25"/>
      <c r="AA60" s="25"/>
      <c r="AB60" s="25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  <c r="AMI60"/>
      <c r="AMJ60"/>
    </row>
    <row r="61" spans="5:1024" s="23" customFormat="1">
      <c r="E61" s="19"/>
      <c r="J61" s="25"/>
      <c r="K61" s="25"/>
      <c r="L61" s="25"/>
      <c r="M61" s="25"/>
      <c r="N61" s="25"/>
      <c r="O61" s="60"/>
      <c r="P61" s="60"/>
      <c r="T61" s="25"/>
      <c r="U61" s="61"/>
      <c r="V61" s="61"/>
      <c r="W61" s="62"/>
      <c r="X61" s="62"/>
      <c r="Y61" s="62"/>
      <c r="Z61" s="25"/>
      <c r="AA61" s="25"/>
      <c r="AB61" s="25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  <c r="AMI61"/>
      <c r="AMJ61"/>
    </row>
    <row r="62" spans="5:1024" s="23" customFormat="1">
      <c r="E62" s="19"/>
      <c r="J62" s="25"/>
      <c r="K62" s="25"/>
      <c r="L62" s="25"/>
      <c r="M62" s="25"/>
      <c r="N62" s="25"/>
      <c r="O62" s="60"/>
      <c r="P62" s="60"/>
      <c r="T62" s="25"/>
      <c r="U62" s="61"/>
      <c r="V62" s="61"/>
      <c r="W62" s="62"/>
      <c r="X62" s="62"/>
      <c r="Y62" s="62"/>
      <c r="Z62" s="25"/>
      <c r="AA62" s="25"/>
      <c r="AB62" s="25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</row>
    <row r="63" spans="5:1024" s="23" customFormat="1">
      <c r="E63" s="19"/>
      <c r="J63" s="25"/>
      <c r="K63" s="25"/>
      <c r="L63" s="25"/>
      <c r="M63" s="25"/>
      <c r="N63" s="25"/>
      <c r="O63" s="60"/>
      <c r="P63" s="60"/>
      <c r="T63" s="25"/>
      <c r="U63" s="61"/>
      <c r="V63" s="61"/>
      <c r="W63" s="62"/>
      <c r="X63" s="62"/>
      <c r="Y63" s="62"/>
      <c r="Z63" s="25"/>
      <c r="AA63" s="25"/>
      <c r="AB63" s="25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  <c r="AMI63"/>
      <c r="AMJ63"/>
    </row>
    <row r="64" spans="5:1024" s="23" customFormat="1">
      <c r="E64" s="19"/>
      <c r="J64" s="25"/>
      <c r="K64" s="25"/>
      <c r="L64" s="25"/>
      <c r="M64" s="25"/>
      <c r="N64" s="25"/>
      <c r="O64" s="60"/>
      <c r="P64" s="60"/>
      <c r="T64" s="25"/>
      <c r="U64" s="61"/>
      <c r="V64" s="61"/>
      <c r="W64" s="62"/>
      <c r="X64" s="62"/>
      <c r="Y64" s="62"/>
      <c r="Z64" s="25"/>
      <c r="AA64" s="25"/>
      <c r="AB64" s="25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  <c r="AMI64"/>
      <c r="AMJ64"/>
    </row>
    <row r="65" spans="10:1024" s="23" customFormat="1">
      <c r="J65" s="25"/>
      <c r="K65" s="25"/>
      <c r="L65" s="25"/>
      <c r="M65" s="25"/>
      <c r="N65" s="25"/>
      <c r="O65" s="60"/>
      <c r="P65" s="60"/>
      <c r="T65" s="25"/>
      <c r="U65" s="61"/>
      <c r="V65" s="61"/>
      <c r="W65" s="62"/>
      <c r="X65" s="62"/>
      <c r="Y65" s="62"/>
      <c r="Z65" s="25"/>
      <c r="AA65" s="25"/>
      <c r="AB65" s="2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  <c r="AMI65"/>
      <c r="AMJ65"/>
    </row>
    <row r="66" spans="10:1024" s="23" customFormat="1">
      <c r="J66" s="25"/>
      <c r="K66" s="25"/>
      <c r="L66" s="25"/>
      <c r="M66" s="25"/>
      <c r="N66" s="25"/>
      <c r="O66" s="60"/>
      <c r="P66" s="60"/>
      <c r="T66" s="25"/>
      <c r="U66" s="61"/>
      <c r="V66" s="61"/>
      <c r="W66" s="62"/>
      <c r="X66" s="62"/>
      <c r="Y66" s="62"/>
      <c r="Z66" s="25"/>
      <c r="AA66" s="25"/>
      <c r="AB66" s="25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  <c r="AMI66"/>
      <c r="AMJ66"/>
    </row>
    <row r="67" spans="10:1024" s="23" customFormat="1">
      <c r="J67" s="25"/>
      <c r="K67" s="25"/>
      <c r="L67" s="25"/>
      <c r="M67" s="25"/>
      <c r="N67" s="25"/>
      <c r="O67" s="60"/>
      <c r="P67" s="60"/>
      <c r="T67" s="25"/>
      <c r="U67" s="61"/>
      <c r="V67" s="61"/>
      <c r="W67" s="62"/>
      <c r="X67" s="62"/>
      <c r="Y67" s="62"/>
      <c r="Z67" s="25"/>
      <c r="AA67" s="25"/>
      <c r="AB67" s="25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  <c r="AMI67"/>
      <c r="AMJ67"/>
    </row>
    <row r="68" spans="10:1024" s="23" customFormat="1">
      <c r="J68" s="25"/>
      <c r="K68" s="25"/>
      <c r="L68" s="25"/>
      <c r="M68" s="25"/>
      <c r="N68" s="25"/>
      <c r="O68" s="60"/>
      <c r="P68" s="60"/>
      <c r="T68" s="25"/>
      <c r="U68" s="61"/>
      <c r="V68" s="61"/>
      <c r="W68" s="62"/>
      <c r="X68" s="62"/>
      <c r="Y68" s="62"/>
      <c r="Z68" s="25"/>
      <c r="AA68" s="25"/>
      <c r="AB68" s="25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  <c r="AMI68"/>
      <c r="AMJ68"/>
    </row>
    <row r="69" spans="10:1024" s="23" customFormat="1">
      <c r="J69" s="25"/>
      <c r="K69" s="25"/>
      <c r="L69" s="25"/>
      <c r="M69" s="25"/>
      <c r="N69" s="25"/>
      <c r="O69" s="60"/>
      <c r="P69" s="60"/>
      <c r="T69" s="25"/>
      <c r="U69" s="61"/>
      <c r="V69" s="61"/>
      <c r="W69" s="62"/>
      <c r="X69" s="62"/>
      <c r="Y69" s="62"/>
      <c r="Z69" s="25"/>
      <c r="AA69" s="25"/>
      <c r="AB69" s="25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  <c r="AMI69"/>
      <c r="AMJ69"/>
    </row>
    <row r="70" spans="10:1024" s="23" customFormat="1">
      <c r="J70" s="25"/>
      <c r="K70" s="25"/>
      <c r="L70" s="25"/>
      <c r="M70" s="25"/>
      <c r="N70" s="25"/>
      <c r="O70" s="60"/>
      <c r="P70" s="60"/>
      <c r="T70" s="25"/>
      <c r="U70" s="61"/>
      <c r="V70" s="61"/>
      <c r="W70" s="62"/>
      <c r="X70" s="62"/>
      <c r="Y70" s="62"/>
      <c r="Z70" s="25"/>
      <c r="AA70" s="25"/>
      <c r="AB70" s="25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  <c r="AMI70"/>
      <c r="AMJ70"/>
    </row>
    <row r="71" spans="10:1024" s="23" customFormat="1">
      <c r="J71" s="25"/>
      <c r="K71" s="25"/>
      <c r="L71" s="25"/>
      <c r="M71" s="25"/>
      <c r="N71" s="25"/>
      <c r="O71" s="60"/>
      <c r="P71" s="60"/>
      <c r="T71" s="25"/>
      <c r="U71" s="61"/>
      <c r="V71" s="61"/>
      <c r="W71" s="62"/>
      <c r="X71" s="62"/>
      <c r="Y71" s="62"/>
      <c r="Z71" s="25"/>
      <c r="AA71" s="25"/>
      <c r="AB71" s="25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  <c r="AMI71"/>
      <c r="AMJ71"/>
    </row>
    <row r="72" spans="10:1024" s="23" customFormat="1">
      <c r="J72" s="25"/>
      <c r="K72" s="25"/>
      <c r="L72" s="25"/>
      <c r="M72" s="25"/>
      <c r="N72" s="25"/>
      <c r="O72" s="60"/>
      <c r="P72" s="60"/>
      <c r="T72" s="25"/>
      <c r="U72" s="61"/>
      <c r="V72" s="61"/>
      <c r="W72" s="62"/>
      <c r="X72" s="62"/>
      <c r="Y72" s="62"/>
      <c r="Z72" s="25"/>
      <c r="AA72" s="25"/>
      <c r="AB72" s="25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  <c r="AMI72"/>
      <c r="AMJ72"/>
    </row>
    <row r="73" spans="10:1024" s="23" customFormat="1">
      <c r="J73" s="25"/>
      <c r="K73" s="25"/>
      <c r="L73" s="25"/>
      <c r="M73" s="25"/>
      <c r="N73" s="25"/>
      <c r="O73" s="60"/>
      <c r="P73" s="60"/>
      <c r="T73" s="25"/>
      <c r="U73" s="61"/>
      <c r="V73" s="61"/>
      <c r="W73" s="62"/>
      <c r="X73" s="62"/>
      <c r="Y73" s="62"/>
      <c r="Z73" s="25"/>
      <c r="AA73" s="25"/>
      <c r="AB73" s="25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  <c r="AMI73"/>
      <c r="AMJ73"/>
    </row>
    <row r="74" spans="10:1024" s="23" customFormat="1">
      <c r="J74" s="25"/>
      <c r="K74" s="25"/>
      <c r="L74" s="25"/>
      <c r="M74" s="25"/>
      <c r="N74" s="25"/>
      <c r="O74" s="60"/>
      <c r="P74" s="60"/>
      <c r="T74" s="25"/>
      <c r="U74" s="61"/>
      <c r="V74" s="61"/>
      <c r="W74" s="62"/>
      <c r="X74" s="62"/>
      <c r="Y74" s="62"/>
      <c r="Z74" s="25"/>
      <c r="AA74" s="25"/>
      <c r="AB74" s="25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  <c r="AMI74"/>
      <c r="AMJ74"/>
    </row>
    <row r="75" spans="10:1024" s="23" customFormat="1">
      <c r="J75" s="25"/>
      <c r="K75" s="25"/>
      <c r="L75" s="25"/>
      <c r="M75" s="25"/>
      <c r="N75" s="25"/>
      <c r="O75" s="60"/>
      <c r="P75" s="60"/>
      <c r="T75" s="25"/>
      <c r="U75" s="61"/>
      <c r="V75" s="61"/>
      <c r="W75" s="62"/>
      <c r="X75" s="62"/>
      <c r="Y75" s="62"/>
      <c r="Z75" s="25"/>
      <c r="AA75" s="25"/>
      <c r="AB75" s="2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</row>
    <row r="76" spans="10:1024" s="23" customFormat="1">
      <c r="J76" s="25"/>
      <c r="K76" s="25"/>
      <c r="L76" s="25"/>
      <c r="M76" s="25"/>
      <c r="N76" s="25"/>
      <c r="O76" s="60"/>
      <c r="P76" s="60"/>
      <c r="T76" s="25"/>
      <c r="U76" s="61"/>
      <c r="V76" s="61"/>
      <c r="W76" s="62"/>
      <c r="X76" s="62"/>
      <c r="Y76" s="62"/>
      <c r="Z76" s="25"/>
      <c r="AA76" s="25"/>
      <c r="AB76" s="25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  <c r="AMI76"/>
      <c r="AMJ76"/>
    </row>
    <row r="77" spans="10:1024" s="23" customFormat="1">
      <c r="J77" s="25"/>
      <c r="K77" s="25"/>
      <c r="L77" s="25"/>
      <c r="M77" s="25"/>
      <c r="N77" s="25"/>
      <c r="O77" s="60"/>
      <c r="P77" s="60"/>
      <c r="T77" s="25"/>
      <c r="U77" s="61"/>
      <c r="V77" s="61"/>
      <c r="W77" s="62"/>
      <c r="X77" s="62"/>
      <c r="Y77" s="62"/>
      <c r="Z77" s="25"/>
      <c r="AA77" s="25"/>
      <c r="AB77" s="25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  <c r="AMI77"/>
      <c r="AMJ77"/>
    </row>
    <row r="78" spans="10:1024" s="23" customFormat="1">
      <c r="J78" s="25"/>
      <c r="K78" s="25"/>
      <c r="L78" s="25"/>
      <c r="M78" s="25"/>
      <c r="N78" s="25"/>
      <c r="O78" s="60"/>
      <c r="P78" s="60"/>
      <c r="T78" s="25"/>
      <c r="U78" s="61"/>
      <c r="V78" s="61"/>
      <c r="W78" s="62"/>
      <c r="X78" s="62"/>
      <c r="Y78" s="62"/>
      <c r="Z78" s="25"/>
      <c r="AA78" s="25"/>
      <c r="AB78" s="25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  <c r="AMI78"/>
      <c r="AMJ78"/>
    </row>
    <row r="79" spans="10:1024" s="23" customFormat="1">
      <c r="J79" s="25"/>
      <c r="K79" s="25"/>
      <c r="L79" s="25"/>
      <c r="M79" s="25"/>
      <c r="N79" s="25"/>
      <c r="O79" s="60"/>
      <c r="P79" s="60"/>
      <c r="T79" s="25"/>
      <c r="U79" s="61"/>
      <c r="V79" s="61"/>
      <c r="W79" s="62"/>
      <c r="X79" s="62"/>
      <c r="Y79" s="62"/>
      <c r="Z79" s="25"/>
      <c r="AA79" s="25"/>
      <c r="AB79" s="25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  <c r="AMI79"/>
      <c r="AMJ79"/>
    </row>
    <row r="80" spans="10:1024" s="23" customFormat="1">
      <c r="J80" s="25"/>
      <c r="K80" s="25"/>
      <c r="L80" s="25"/>
      <c r="M80" s="25"/>
      <c r="N80" s="25"/>
      <c r="O80" s="60"/>
      <c r="P80" s="60"/>
      <c r="T80" s="25"/>
      <c r="U80" s="61"/>
      <c r="V80" s="61"/>
      <c r="W80" s="62"/>
      <c r="X80" s="62"/>
      <c r="Y80" s="62"/>
      <c r="Z80" s="25"/>
      <c r="AA80" s="25"/>
      <c r="AB80" s="25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  <c r="AMI80"/>
      <c r="AMJ80"/>
    </row>
    <row r="81" spans="10:1024" s="23" customFormat="1">
      <c r="J81" s="25"/>
      <c r="K81" s="25"/>
      <c r="L81" s="25"/>
      <c r="M81" s="25"/>
      <c r="N81" s="25"/>
      <c r="O81" s="60"/>
      <c r="P81" s="60"/>
      <c r="T81" s="25"/>
      <c r="U81" s="61"/>
      <c r="V81" s="61"/>
      <c r="W81" s="62"/>
      <c r="X81" s="62"/>
      <c r="Y81" s="62"/>
      <c r="Z81" s="25"/>
      <c r="AA81" s="25"/>
      <c r="AB81" s="25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  <c r="AMI81"/>
      <c r="AMJ81"/>
    </row>
    <row r="82" spans="10:1024" s="23" customFormat="1">
      <c r="J82" s="25"/>
      <c r="K82" s="25"/>
      <c r="L82" s="25"/>
      <c r="M82" s="25"/>
      <c r="N82" s="25"/>
      <c r="O82" s="60"/>
      <c r="P82" s="60"/>
      <c r="T82" s="25"/>
      <c r="U82" s="61"/>
      <c r="V82" s="61"/>
      <c r="W82" s="62"/>
      <c r="X82" s="62"/>
      <c r="Y82" s="62"/>
      <c r="Z82" s="25"/>
      <c r="AA82" s="25"/>
      <c r="AB82" s="25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  <c r="AMI82"/>
      <c r="AMJ82"/>
    </row>
    <row r="83" spans="10:1024" s="23" customFormat="1">
      <c r="J83" s="25"/>
      <c r="K83" s="25"/>
      <c r="L83" s="25"/>
      <c r="M83" s="25"/>
      <c r="N83" s="25"/>
      <c r="O83" s="60"/>
      <c r="P83" s="60"/>
      <c r="T83" s="25"/>
      <c r="U83" s="61"/>
      <c r="V83" s="61"/>
      <c r="W83" s="62"/>
      <c r="X83" s="62"/>
      <c r="Y83" s="62"/>
      <c r="Z83" s="25"/>
      <c r="AA83" s="25"/>
      <c r="AB83" s="25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  <c r="AMI83"/>
      <c r="AMJ83"/>
    </row>
    <row r="84" spans="10:1024" s="23" customFormat="1">
      <c r="J84" s="25"/>
      <c r="K84" s="25"/>
      <c r="L84" s="25"/>
      <c r="M84" s="25"/>
      <c r="N84" s="25"/>
      <c r="O84" s="60"/>
      <c r="P84" s="60"/>
      <c r="T84" s="25"/>
      <c r="U84" s="61"/>
      <c r="V84" s="61"/>
      <c r="W84" s="62"/>
      <c r="X84" s="62"/>
      <c r="Y84" s="62"/>
      <c r="Z84" s="25"/>
      <c r="AA84" s="25"/>
      <c r="AB84" s="25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</row>
    <row r="85" spans="10:1024" s="23" customFormat="1">
      <c r="J85" s="25"/>
      <c r="K85" s="25"/>
      <c r="L85" s="25"/>
      <c r="M85" s="25"/>
      <c r="N85" s="25"/>
      <c r="O85" s="60"/>
      <c r="P85" s="60"/>
      <c r="T85" s="25"/>
      <c r="U85" s="61"/>
      <c r="V85" s="61"/>
      <c r="W85" s="62"/>
      <c r="X85" s="62"/>
      <c r="Y85" s="62"/>
      <c r="Z85" s="25"/>
      <c r="AA85" s="25"/>
      <c r="AB85" s="2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  <c r="AMI85"/>
      <c r="AMJ85"/>
    </row>
    <row r="86" spans="10:1024" s="23" customFormat="1">
      <c r="J86" s="25"/>
      <c r="K86" s="25"/>
      <c r="L86" s="25"/>
      <c r="M86" s="25"/>
      <c r="N86" s="25"/>
      <c r="O86" s="60"/>
      <c r="P86" s="60"/>
      <c r="T86" s="25"/>
      <c r="U86" s="61"/>
      <c r="V86" s="61"/>
      <c r="W86" s="62"/>
      <c r="X86" s="62"/>
      <c r="Y86" s="62"/>
      <c r="Z86" s="25"/>
      <c r="AA86" s="25"/>
      <c r="AB86" s="25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  <c r="AMI86"/>
      <c r="AMJ86"/>
    </row>
    <row r="87" spans="10:1024" s="23" customFormat="1">
      <c r="J87" s="25"/>
      <c r="K87" s="25"/>
      <c r="L87" s="25"/>
      <c r="M87" s="25"/>
      <c r="N87" s="25"/>
      <c r="O87" s="60"/>
      <c r="P87" s="60"/>
      <c r="T87" s="25"/>
      <c r="U87" s="61"/>
      <c r="V87" s="61"/>
      <c r="W87" s="62"/>
      <c r="X87" s="62"/>
      <c r="Y87" s="62"/>
      <c r="Z87" s="25"/>
      <c r="AA87" s="25"/>
      <c r="AB87" s="25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</row>
    <row r="88" spans="10:1024" s="23" customFormat="1">
      <c r="J88" s="25"/>
      <c r="K88" s="25"/>
      <c r="L88" s="25"/>
      <c r="M88" s="25"/>
      <c r="N88" s="25"/>
      <c r="O88" s="60"/>
      <c r="P88" s="60"/>
      <c r="T88" s="25"/>
      <c r="U88" s="61"/>
      <c r="V88" s="61"/>
      <c r="W88" s="62"/>
      <c r="X88" s="62"/>
      <c r="Y88" s="62"/>
      <c r="Z88" s="25"/>
      <c r="AA88" s="25"/>
      <c r="AB88" s="25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  <c r="AMI88"/>
      <c r="AMJ88"/>
    </row>
    <row r="89" spans="10:1024" s="23" customFormat="1">
      <c r="O89" s="60"/>
      <c r="P89" s="60"/>
      <c r="U89" s="62"/>
      <c r="V89" s="62"/>
      <c r="W89" s="62"/>
      <c r="X89" s="62"/>
      <c r="Y89" s="62"/>
      <c r="Z89" s="25"/>
      <c r="AA89" s="25"/>
      <c r="AB89" s="25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  <c r="AMI89"/>
      <c r="AMJ89"/>
    </row>
    <row r="90" spans="10:1024" s="23" customFormat="1">
      <c r="O90" s="60"/>
      <c r="P90" s="60"/>
      <c r="U90" s="62"/>
      <c r="V90" s="62"/>
      <c r="W90" s="62"/>
      <c r="X90" s="62"/>
      <c r="Y90" s="62"/>
      <c r="Z90" s="25"/>
      <c r="AA90" s="25"/>
      <c r="AB90" s="25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  <c r="AMI90"/>
      <c r="AMJ90"/>
    </row>
    <row r="91" spans="10:1024" s="23" customFormat="1">
      <c r="O91" s="60"/>
      <c r="P91" s="60"/>
      <c r="U91" s="62"/>
      <c r="V91" s="62"/>
      <c r="W91" s="62"/>
      <c r="X91" s="62"/>
      <c r="Y91" s="62"/>
      <c r="Z91" s="25"/>
      <c r="AA91" s="25"/>
      <c r="AB91" s="25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  <c r="AMI91"/>
      <c r="AMJ91"/>
    </row>
    <row r="92" spans="10:1024" s="23" customFormat="1">
      <c r="O92" s="60"/>
      <c r="P92" s="60"/>
      <c r="U92" s="62"/>
      <c r="V92" s="62"/>
      <c r="W92" s="62"/>
      <c r="X92" s="62"/>
      <c r="Y92" s="62"/>
      <c r="Z92" s="25"/>
      <c r="AA92" s="25"/>
      <c r="AB92" s="25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  <c r="AMI92"/>
      <c r="AMJ92"/>
    </row>
    <row r="93" spans="10:1024" s="23" customFormat="1">
      <c r="O93" s="60"/>
      <c r="P93" s="60"/>
      <c r="U93" s="62"/>
      <c r="V93" s="62"/>
      <c r="W93" s="62"/>
      <c r="X93" s="62"/>
      <c r="Y93" s="62"/>
      <c r="Z93" s="25"/>
      <c r="AA93" s="25"/>
      <c r="AB93" s="25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  <c r="AMI93"/>
      <c r="AMJ93"/>
    </row>
    <row r="94" spans="10:1024" s="23" customFormat="1">
      <c r="O94" s="60"/>
      <c r="P94" s="60"/>
      <c r="U94" s="62"/>
      <c r="V94" s="62"/>
      <c r="W94" s="62"/>
      <c r="X94" s="62"/>
      <c r="Y94" s="62"/>
      <c r="Z94" s="25"/>
      <c r="AA94" s="25"/>
      <c r="AB94" s="25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  <c r="AMI94"/>
      <c r="AMJ94"/>
    </row>
    <row r="95" spans="10:1024" s="23" customFormat="1">
      <c r="O95" s="60"/>
      <c r="P95" s="60"/>
      <c r="U95" s="62"/>
      <c r="V95" s="62"/>
      <c r="W95" s="62"/>
      <c r="X95" s="62"/>
      <c r="Y95" s="62"/>
      <c r="Z95" s="25"/>
      <c r="AA95" s="25"/>
      <c r="AB95" s="2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  <c r="AMI95"/>
      <c r="AMJ95"/>
    </row>
    <row r="96" spans="10:1024" s="23" customFormat="1">
      <c r="O96" s="60"/>
      <c r="P96" s="60"/>
      <c r="U96" s="62"/>
      <c r="V96" s="62"/>
      <c r="W96" s="62"/>
      <c r="X96" s="62"/>
      <c r="Y96" s="62"/>
      <c r="Z96" s="25"/>
      <c r="AA96" s="25"/>
      <c r="AB96" s="25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  <c r="AMI96"/>
      <c r="AMJ96"/>
    </row>
    <row r="97" spans="15:1024" s="23" customFormat="1">
      <c r="O97" s="60"/>
      <c r="P97" s="60"/>
      <c r="U97" s="62"/>
      <c r="V97" s="62"/>
      <c r="W97" s="62"/>
      <c r="X97" s="62"/>
      <c r="Y97" s="62"/>
      <c r="Z97" s="25"/>
      <c r="AA97" s="25"/>
      <c r="AB97" s="25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  <c r="AMI97"/>
      <c r="AMJ97"/>
    </row>
    <row r="98" spans="15:1024" s="23" customFormat="1">
      <c r="O98" s="60"/>
      <c r="P98" s="60"/>
      <c r="U98" s="62"/>
      <c r="V98" s="62"/>
      <c r="W98" s="62"/>
      <c r="X98" s="62"/>
      <c r="Y98" s="62"/>
      <c r="Z98" s="25"/>
      <c r="AA98" s="25"/>
      <c r="AB98" s="25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  <c r="AMI98"/>
      <c r="AMJ98"/>
    </row>
    <row r="99" spans="15:1024" s="23" customFormat="1">
      <c r="O99" s="60"/>
      <c r="P99" s="60"/>
      <c r="U99" s="62"/>
      <c r="V99" s="62"/>
      <c r="W99" s="62"/>
      <c r="X99" s="62"/>
      <c r="Y99" s="62"/>
      <c r="Z99" s="25"/>
      <c r="AA99" s="25"/>
      <c r="AB99" s="25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  <c r="AMI99"/>
      <c r="AMJ99"/>
    </row>
    <row r="100" spans="15:1024" s="23" customFormat="1">
      <c r="O100" s="60"/>
      <c r="P100" s="60"/>
      <c r="U100" s="62"/>
      <c r="V100" s="62"/>
      <c r="W100" s="62"/>
      <c r="X100" s="62"/>
      <c r="Y100" s="62"/>
      <c r="Z100" s="25"/>
      <c r="AA100" s="25"/>
      <c r="AB100" s="25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  <c r="AMI100"/>
      <c r="AMJ100"/>
    </row>
    <row r="101" spans="15:1024" s="23" customFormat="1">
      <c r="O101" s="60"/>
      <c r="P101" s="60"/>
      <c r="U101" s="62"/>
      <c r="V101" s="62"/>
      <c r="W101" s="62"/>
      <c r="X101" s="62"/>
      <c r="Y101" s="62"/>
      <c r="Z101" s="25"/>
      <c r="AA101" s="25"/>
      <c r="AB101" s="25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  <c r="AMI101"/>
      <c r="AMJ101"/>
    </row>
    <row r="102" spans="15:1024" s="23" customFormat="1">
      <c r="O102" s="60"/>
      <c r="P102" s="60"/>
      <c r="U102" s="62"/>
      <c r="V102" s="62"/>
      <c r="W102" s="62"/>
      <c r="X102" s="62"/>
      <c r="Y102" s="62"/>
      <c r="Z102" s="25"/>
      <c r="AA102" s="25"/>
      <c r="AB102" s="25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  <c r="AMI102"/>
      <c r="AMJ102"/>
    </row>
    <row r="103" spans="15:1024" s="23" customFormat="1">
      <c r="O103" s="60"/>
      <c r="P103" s="60"/>
      <c r="U103" s="62"/>
      <c r="V103" s="62"/>
      <c r="W103" s="62"/>
      <c r="X103" s="62"/>
      <c r="Y103" s="62"/>
      <c r="Z103" s="25"/>
      <c r="AA103" s="25"/>
      <c r="AB103" s="25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  <c r="AMI103"/>
      <c r="AMJ103"/>
    </row>
    <row r="104" spans="15:1024" s="23" customFormat="1">
      <c r="O104" s="60"/>
      <c r="P104" s="60"/>
      <c r="U104" s="62"/>
      <c r="V104" s="62"/>
      <c r="W104" s="62"/>
      <c r="X104" s="62"/>
      <c r="Y104" s="62"/>
      <c r="Z104" s="25"/>
      <c r="AA104" s="25"/>
      <c r="AB104" s="25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  <c r="AMI104"/>
      <c r="AMJ104"/>
    </row>
    <row r="105" spans="15:1024" s="23" customFormat="1">
      <c r="O105" s="60"/>
      <c r="P105" s="60"/>
      <c r="U105" s="62"/>
      <c r="V105" s="62"/>
      <c r="W105" s="62"/>
      <c r="X105" s="62"/>
      <c r="Y105" s="62"/>
      <c r="Z105" s="25"/>
      <c r="AA105" s="25"/>
      <c r="AB105" s="2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  <c r="AMI105"/>
      <c r="AMJ105"/>
    </row>
    <row r="106" spans="15:1024" s="23" customFormat="1">
      <c r="O106" s="60"/>
      <c r="P106" s="60"/>
      <c r="U106" s="62"/>
      <c r="V106" s="62"/>
      <c r="W106" s="62"/>
      <c r="X106" s="62"/>
      <c r="Y106" s="62"/>
      <c r="Z106" s="25"/>
      <c r="AA106" s="25"/>
      <c r="AB106" s="25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  <c r="AMI106"/>
      <c r="AMJ106"/>
    </row>
    <row r="107" spans="15:1024" s="23" customFormat="1">
      <c r="O107" s="60"/>
      <c r="P107" s="60"/>
      <c r="U107" s="62"/>
      <c r="V107" s="62"/>
      <c r="W107" s="62"/>
      <c r="X107" s="62"/>
      <c r="Y107" s="62"/>
      <c r="Z107" s="25"/>
      <c r="AA107" s="25"/>
      <c r="AB107" s="25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  <c r="AMI107"/>
      <c r="AMJ107"/>
    </row>
    <row r="108" spans="15:1024" s="23" customFormat="1">
      <c r="O108" s="60"/>
      <c r="P108" s="60"/>
      <c r="U108" s="62"/>
      <c r="V108" s="62"/>
      <c r="W108" s="62"/>
      <c r="X108" s="62"/>
      <c r="Y108" s="62"/>
      <c r="Z108" s="25"/>
      <c r="AA108" s="25"/>
      <c r="AB108" s="25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  <c r="AMI108"/>
      <c r="AMJ108"/>
    </row>
    <row r="109" spans="15:1024" s="23" customFormat="1">
      <c r="O109" s="60"/>
      <c r="P109" s="60"/>
      <c r="U109" s="62"/>
      <c r="V109" s="62"/>
      <c r="W109" s="62"/>
      <c r="X109" s="62"/>
      <c r="Y109" s="62"/>
      <c r="Z109" s="25"/>
      <c r="AA109" s="25"/>
      <c r="AB109" s="25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  <c r="AMI109"/>
      <c r="AMJ109"/>
    </row>
    <row r="110" spans="15:1024" s="23" customFormat="1">
      <c r="O110" s="60"/>
      <c r="P110" s="60"/>
      <c r="U110" s="62"/>
      <c r="V110" s="62"/>
      <c r="W110" s="62"/>
      <c r="X110" s="62"/>
      <c r="Y110" s="62"/>
      <c r="Z110" s="25"/>
      <c r="AA110" s="25"/>
      <c r="AB110" s="25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  <c r="AMI110"/>
      <c r="AMJ110"/>
    </row>
    <row r="111" spans="15:1024" s="23" customFormat="1">
      <c r="O111" s="60"/>
      <c r="P111" s="60"/>
      <c r="U111" s="62"/>
      <c r="V111" s="62"/>
      <c r="W111" s="62"/>
      <c r="X111" s="62"/>
      <c r="Y111" s="62"/>
      <c r="Z111" s="25"/>
      <c r="AA111" s="25"/>
      <c r="AB111" s="25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  <c r="AMI111"/>
      <c r="AMJ111"/>
    </row>
    <row r="112" spans="15:1024" s="23" customFormat="1">
      <c r="O112" s="60"/>
      <c r="P112" s="60"/>
      <c r="U112" s="62"/>
      <c r="V112" s="62"/>
      <c r="W112" s="62"/>
      <c r="X112" s="62"/>
      <c r="Y112" s="62"/>
      <c r="Z112" s="25"/>
      <c r="AA112" s="25"/>
      <c r="AB112" s="25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</row>
    <row r="113" spans="15:1024" s="23" customFormat="1">
      <c r="O113" s="60"/>
      <c r="P113" s="60"/>
      <c r="U113" s="62"/>
      <c r="V113" s="62"/>
      <c r="W113" s="62"/>
      <c r="X113" s="62"/>
      <c r="Y113" s="62"/>
      <c r="Z113" s="25"/>
      <c r="AA113" s="25"/>
      <c r="AB113" s="25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  <c r="AMI113"/>
      <c r="AMJ113"/>
    </row>
    <row r="114" spans="15:1024" s="23" customFormat="1">
      <c r="O114" s="60"/>
      <c r="P114" s="60"/>
      <c r="U114" s="62"/>
      <c r="V114" s="62"/>
      <c r="W114" s="62"/>
      <c r="X114" s="62"/>
      <c r="Y114" s="62"/>
      <c r="Z114" s="25"/>
      <c r="AA114" s="25"/>
      <c r="AB114" s="25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  <c r="AMI114"/>
      <c r="AMJ114"/>
    </row>
    <row r="115" spans="15:1024" s="23" customFormat="1">
      <c r="O115" s="60"/>
      <c r="P115" s="60"/>
      <c r="U115" s="62"/>
      <c r="V115" s="62"/>
      <c r="W115" s="62"/>
      <c r="X115" s="62"/>
      <c r="Y115" s="62"/>
      <c r="Z115" s="25"/>
      <c r="AA115" s="25"/>
      <c r="AB115" s="2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  <c r="AMI115"/>
      <c r="AMJ115"/>
    </row>
    <row r="116" spans="15:1024" s="23" customFormat="1">
      <c r="O116" s="60"/>
      <c r="P116" s="60"/>
      <c r="U116" s="62"/>
      <c r="V116" s="62"/>
      <c r="W116" s="62"/>
      <c r="X116" s="62"/>
      <c r="Y116" s="62"/>
      <c r="Z116" s="25"/>
      <c r="AA116" s="25"/>
      <c r="AB116" s="25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  <c r="AMI116"/>
      <c r="AMJ116"/>
    </row>
    <row r="117" spans="15:1024" s="23" customFormat="1">
      <c r="O117" s="60"/>
      <c r="P117" s="60"/>
      <c r="U117" s="62"/>
      <c r="V117" s="62"/>
      <c r="W117" s="62"/>
      <c r="X117" s="62"/>
      <c r="Y117" s="62"/>
      <c r="Z117" s="25"/>
      <c r="AA117" s="25"/>
      <c r="AB117" s="25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  <c r="AMI117"/>
      <c r="AMJ117"/>
    </row>
    <row r="118" spans="15:1024" s="23" customFormat="1">
      <c r="O118" s="60"/>
      <c r="P118" s="60"/>
      <c r="U118" s="62"/>
      <c r="V118" s="62"/>
      <c r="W118" s="62"/>
      <c r="X118" s="62"/>
      <c r="Y118" s="62"/>
      <c r="Z118" s="25"/>
      <c r="AA118" s="25"/>
      <c r="AB118" s="25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  <c r="AMI118"/>
      <c r="AMJ118"/>
    </row>
    <row r="119" spans="15:1024" s="23" customFormat="1">
      <c r="O119" s="60"/>
      <c r="P119" s="60"/>
      <c r="U119" s="62"/>
      <c r="V119" s="62"/>
      <c r="W119" s="62"/>
      <c r="X119" s="62"/>
      <c r="Y119" s="62"/>
      <c r="Z119" s="25"/>
      <c r="AA119" s="25"/>
      <c r="AB119" s="25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  <c r="AMI119"/>
      <c r="AMJ119"/>
    </row>
    <row r="120" spans="15:1024" s="23" customFormat="1">
      <c r="O120" s="60"/>
      <c r="P120" s="60"/>
      <c r="U120" s="62"/>
      <c r="V120" s="62"/>
      <c r="W120" s="62"/>
      <c r="X120" s="62"/>
      <c r="Y120" s="62"/>
      <c r="Z120" s="25"/>
      <c r="AA120" s="25"/>
      <c r="AB120" s="25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  <c r="AMI120"/>
      <c r="AMJ120"/>
    </row>
    <row r="121" spans="15:1024" s="23" customFormat="1">
      <c r="O121" s="60"/>
      <c r="P121" s="60"/>
      <c r="U121" s="62"/>
      <c r="V121" s="62"/>
      <c r="W121" s="62"/>
      <c r="X121" s="62"/>
      <c r="Y121" s="62"/>
      <c r="Z121" s="25"/>
      <c r="AA121" s="25"/>
      <c r="AB121" s="25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  <c r="AMI121"/>
      <c r="AMJ121"/>
    </row>
    <row r="122" spans="15:1024" s="23" customFormat="1">
      <c r="O122" s="60"/>
      <c r="P122" s="60"/>
      <c r="U122" s="62"/>
      <c r="V122" s="62"/>
      <c r="W122" s="62"/>
      <c r="X122" s="62"/>
      <c r="Y122" s="62"/>
      <c r="Z122" s="25"/>
      <c r="AA122" s="25"/>
      <c r="AB122" s="25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  <c r="AMI122"/>
      <c r="AMJ122"/>
    </row>
    <row r="123" spans="15:1024" s="23" customFormat="1">
      <c r="O123" s="60"/>
      <c r="P123" s="60"/>
      <c r="U123" s="62"/>
      <c r="V123" s="62"/>
      <c r="W123" s="62"/>
      <c r="X123" s="62"/>
      <c r="Y123" s="62"/>
      <c r="Z123" s="25"/>
      <c r="AA123" s="25"/>
      <c r="AB123" s="25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  <c r="AMI123"/>
      <c r="AMJ123"/>
    </row>
    <row r="124" spans="15:1024" s="23" customFormat="1">
      <c r="O124" s="60"/>
      <c r="P124" s="60"/>
      <c r="U124" s="62"/>
      <c r="V124" s="62"/>
      <c r="W124" s="62"/>
      <c r="X124" s="62"/>
      <c r="Y124" s="62"/>
      <c r="Z124" s="25"/>
      <c r="AA124" s="25"/>
      <c r="AB124" s="25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  <c r="AMI124"/>
      <c r="AMJ124"/>
    </row>
    <row r="125" spans="15:1024" s="23" customFormat="1">
      <c r="O125" s="60"/>
      <c r="P125" s="60"/>
      <c r="U125" s="62"/>
      <c r="V125" s="62"/>
      <c r="W125" s="62"/>
      <c r="X125" s="62"/>
      <c r="Y125" s="62"/>
      <c r="Z125" s="25"/>
      <c r="AA125" s="25"/>
      <c r="AB125" s="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  <c r="AMI125"/>
      <c r="AMJ125"/>
    </row>
    <row r="126" spans="15:1024" s="23" customFormat="1">
      <c r="O126" s="60"/>
      <c r="P126" s="60"/>
      <c r="U126" s="62"/>
      <c r="V126" s="62"/>
      <c r="W126" s="62"/>
      <c r="X126" s="62"/>
      <c r="Y126" s="62"/>
      <c r="Z126" s="25"/>
      <c r="AA126" s="25"/>
      <c r="AB126" s="25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  <c r="AMI126"/>
      <c r="AMJ126"/>
    </row>
    <row r="127" spans="15:1024" s="23" customFormat="1">
      <c r="O127" s="60"/>
      <c r="P127" s="60"/>
      <c r="U127" s="62"/>
      <c r="V127" s="62"/>
      <c r="W127" s="62"/>
      <c r="X127" s="62"/>
      <c r="Y127" s="62"/>
      <c r="Z127" s="25"/>
      <c r="AA127" s="25"/>
      <c r="AB127" s="25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  <c r="AMI127"/>
      <c r="AMJ127"/>
    </row>
    <row r="128" spans="15:1024" s="23" customFormat="1">
      <c r="O128" s="60"/>
      <c r="P128" s="60"/>
      <c r="U128" s="62"/>
      <c r="V128" s="62"/>
      <c r="W128" s="62"/>
      <c r="X128" s="62"/>
      <c r="Y128" s="62"/>
      <c r="Z128" s="25"/>
      <c r="AA128" s="25"/>
      <c r="AB128" s="25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  <c r="AMI128"/>
      <c r="AMJ128"/>
    </row>
    <row r="129" spans="15:1024" s="23" customFormat="1">
      <c r="O129" s="60"/>
      <c r="P129" s="60"/>
      <c r="U129" s="62"/>
      <c r="V129" s="62"/>
      <c r="W129" s="62"/>
      <c r="X129" s="62"/>
      <c r="Y129" s="62"/>
      <c r="Z129" s="25"/>
      <c r="AA129" s="25"/>
      <c r="AB129" s="25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  <c r="AMI129"/>
      <c r="AMJ129"/>
    </row>
    <row r="130" spans="15:1024" s="23" customFormat="1">
      <c r="O130" s="60"/>
      <c r="P130" s="60"/>
      <c r="U130" s="62"/>
      <c r="V130" s="62"/>
      <c r="W130" s="62"/>
      <c r="X130" s="62"/>
      <c r="Y130" s="62"/>
      <c r="Z130" s="25"/>
      <c r="AA130" s="25"/>
      <c r="AB130" s="25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  <c r="AMI130"/>
      <c r="AMJ130"/>
    </row>
    <row r="131" spans="15:1024" s="23" customFormat="1">
      <c r="O131" s="60"/>
      <c r="P131" s="60"/>
      <c r="U131" s="62"/>
      <c r="V131" s="62"/>
      <c r="W131" s="62"/>
      <c r="X131" s="62"/>
      <c r="Y131" s="62"/>
      <c r="Z131" s="25"/>
      <c r="AA131" s="25"/>
      <c r="AB131" s="25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  <c r="AMI131"/>
      <c r="AMJ131"/>
    </row>
    <row r="132" spans="15:1024" s="23" customFormat="1">
      <c r="O132" s="60"/>
      <c r="P132" s="60"/>
      <c r="U132" s="62"/>
      <c r="V132" s="62"/>
      <c r="W132" s="62"/>
      <c r="X132" s="62"/>
      <c r="Y132" s="62"/>
      <c r="Z132" s="25"/>
      <c r="AA132" s="25"/>
      <c r="AB132" s="25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  <c r="AMI132"/>
      <c r="AMJ132"/>
    </row>
    <row r="133" spans="15:1024" s="23" customFormat="1">
      <c r="O133" s="60"/>
      <c r="P133" s="60"/>
      <c r="U133" s="62"/>
      <c r="V133" s="62"/>
      <c r="W133" s="62"/>
      <c r="X133" s="62"/>
      <c r="Y133" s="62"/>
      <c r="Z133" s="25"/>
      <c r="AA133" s="25"/>
      <c r="AB133" s="25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</row>
    <row r="134" spans="15:1024" s="23" customFormat="1">
      <c r="O134" s="60"/>
      <c r="P134" s="60"/>
      <c r="U134" s="62"/>
      <c r="V134" s="62"/>
      <c r="W134" s="62"/>
      <c r="X134" s="62"/>
      <c r="Y134" s="62"/>
      <c r="Z134" s="25"/>
      <c r="AA134" s="25"/>
      <c r="AB134" s="25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  <c r="AMI134"/>
      <c r="AMJ134"/>
    </row>
    <row r="135" spans="15:1024" s="23" customFormat="1">
      <c r="O135" s="60"/>
      <c r="P135" s="60"/>
      <c r="U135" s="62"/>
      <c r="V135" s="62"/>
      <c r="W135" s="62"/>
      <c r="X135" s="62"/>
      <c r="Y135" s="62"/>
      <c r="Z135" s="25"/>
      <c r="AA135" s="25"/>
      <c r="AB135" s="2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  <c r="AMI135"/>
      <c r="AMJ135"/>
    </row>
    <row r="136" spans="15:1024" s="23" customFormat="1">
      <c r="O136" s="60"/>
      <c r="P136" s="60"/>
      <c r="U136" s="62"/>
      <c r="V136" s="62"/>
      <c r="W136" s="62"/>
      <c r="X136" s="62"/>
      <c r="Y136" s="62"/>
      <c r="Z136" s="25"/>
      <c r="AA136" s="25"/>
      <c r="AB136" s="25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  <c r="AMI136"/>
      <c r="AMJ136"/>
    </row>
    <row r="137" spans="15:1024" s="23" customFormat="1">
      <c r="O137" s="60"/>
      <c r="P137" s="60"/>
      <c r="U137" s="62"/>
      <c r="V137" s="62"/>
      <c r="W137" s="62"/>
      <c r="X137" s="62"/>
      <c r="Y137" s="62"/>
      <c r="Z137" s="25"/>
      <c r="AA137" s="25"/>
      <c r="AB137" s="25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  <c r="AMI137"/>
      <c r="AMJ137"/>
    </row>
    <row r="138" spans="15:1024" s="23" customFormat="1">
      <c r="O138" s="60"/>
      <c r="P138" s="60"/>
      <c r="U138" s="62"/>
      <c r="V138" s="62"/>
      <c r="W138" s="62"/>
      <c r="X138" s="62"/>
      <c r="Y138" s="62"/>
      <c r="Z138" s="25"/>
      <c r="AA138" s="25"/>
      <c r="AB138" s="25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  <c r="AMI138"/>
      <c r="AMJ138"/>
    </row>
    <row r="139" spans="15:1024" s="23" customFormat="1">
      <c r="O139" s="60"/>
      <c r="P139" s="60"/>
      <c r="U139" s="62"/>
      <c r="V139" s="62"/>
      <c r="W139" s="62"/>
      <c r="X139" s="62"/>
      <c r="Y139" s="62"/>
      <c r="Z139" s="25"/>
      <c r="AA139" s="25"/>
      <c r="AB139" s="25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  <c r="AMI139"/>
      <c r="AMJ139"/>
    </row>
    <row r="140" spans="15:1024" s="23" customFormat="1">
      <c r="O140" s="60"/>
      <c r="P140" s="60"/>
      <c r="U140" s="62"/>
      <c r="V140" s="62"/>
      <c r="W140" s="62"/>
      <c r="X140" s="62"/>
      <c r="Y140" s="62"/>
      <c r="Z140" s="25"/>
      <c r="AA140" s="25"/>
      <c r="AB140" s="25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  <c r="AMI140"/>
      <c r="AMJ140"/>
    </row>
    <row r="141" spans="15:1024" s="23" customFormat="1">
      <c r="O141" s="60"/>
      <c r="P141" s="60"/>
      <c r="U141" s="62"/>
      <c r="V141" s="62"/>
      <c r="W141" s="62"/>
      <c r="X141" s="62"/>
      <c r="Y141" s="62"/>
      <c r="Z141" s="25"/>
      <c r="AA141" s="25"/>
      <c r="AB141" s="25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  <c r="AMI141"/>
      <c r="AMJ141"/>
    </row>
    <row r="142" spans="15:1024" s="23" customFormat="1">
      <c r="O142" s="60"/>
      <c r="P142" s="60"/>
      <c r="U142" s="62"/>
      <c r="V142" s="62"/>
      <c r="W142" s="62"/>
      <c r="X142" s="62"/>
      <c r="Y142" s="62"/>
      <c r="Z142" s="25"/>
      <c r="AA142" s="25"/>
      <c r="AB142" s="25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  <c r="AMI142"/>
      <c r="AMJ142"/>
    </row>
    <row r="143" spans="15:1024" s="23" customFormat="1">
      <c r="O143" s="60"/>
      <c r="P143" s="60"/>
      <c r="U143" s="62"/>
      <c r="V143" s="62"/>
      <c r="W143" s="62"/>
      <c r="X143" s="62"/>
      <c r="Y143" s="62"/>
      <c r="Z143" s="25"/>
      <c r="AA143" s="25"/>
      <c r="AB143" s="25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  <c r="AMI143"/>
      <c r="AMJ143"/>
    </row>
    <row r="144" spans="15:1024" s="23" customFormat="1">
      <c r="O144" s="60"/>
      <c r="P144" s="60"/>
      <c r="U144" s="62"/>
      <c r="V144" s="62"/>
      <c r="W144" s="62"/>
      <c r="X144" s="62"/>
      <c r="Y144" s="62"/>
      <c r="Z144" s="25"/>
      <c r="AA144" s="25"/>
      <c r="AB144" s="25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  <c r="AMI144"/>
      <c r="AMJ144"/>
    </row>
    <row r="145" spans="15:1024" s="23" customFormat="1">
      <c r="O145" s="60"/>
      <c r="P145" s="60"/>
      <c r="U145" s="62"/>
      <c r="V145" s="62"/>
      <c r="W145" s="62"/>
      <c r="X145" s="62"/>
      <c r="Y145" s="62"/>
      <c r="Z145" s="25"/>
      <c r="AA145" s="25"/>
      <c r="AB145" s="2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  <c r="AMI145"/>
      <c r="AMJ145"/>
    </row>
    <row r="146" spans="15:1024" s="23" customFormat="1">
      <c r="O146" s="60"/>
      <c r="P146" s="60"/>
      <c r="U146" s="62"/>
      <c r="V146" s="62"/>
      <c r="W146" s="62"/>
      <c r="X146" s="62"/>
      <c r="Y146" s="62"/>
      <c r="Z146" s="25"/>
      <c r="AA146" s="25"/>
      <c r="AB146" s="25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  <c r="AMI146"/>
      <c r="AMJ146"/>
    </row>
    <row r="147" spans="15:1024" s="23" customFormat="1">
      <c r="O147" s="60"/>
      <c r="P147" s="60"/>
      <c r="U147" s="62"/>
      <c r="V147" s="62"/>
      <c r="W147" s="62"/>
      <c r="X147" s="62"/>
      <c r="Y147" s="62"/>
      <c r="Z147" s="25"/>
      <c r="AA147" s="25"/>
      <c r="AB147" s="25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  <c r="AMI147"/>
      <c r="AMJ147"/>
    </row>
    <row r="148" spans="15:1024" s="23" customFormat="1">
      <c r="O148" s="60"/>
      <c r="P148" s="60"/>
      <c r="U148" s="62"/>
      <c r="V148" s="62"/>
      <c r="W148" s="62"/>
      <c r="X148" s="62"/>
      <c r="Y148" s="62"/>
      <c r="Z148" s="25"/>
      <c r="AA148" s="25"/>
      <c r="AB148" s="25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  <c r="AMI148"/>
      <c r="AMJ148"/>
    </row>
    <row r="149" spans="15:1024" s="23" customFormat="1">
      <c r="O149" s="60"/>
      <c r="P149" s="60"/>
      <c r="U149" s="62"/>
      <c r="V149" s="62"/>
      <c r="W149" s="62"/>
      <c r="X149" s="62"/>
      <c r="Y149" s="62"/>
      <c r="Z149" s="25"/>
      <c r="AA149" s="25"/>
      <c r="AB149" s="25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  <c r="AMI149"/>
      <c r="AMJ149"/>
    </row>
    <row r="150" spans="15:1024" s="23" customFormat="1">
      <c r="O150" s="60"/>
      <c r="P150" s="60"/>
      <c r="U150" s="62"/>
      <c r="V150" s="62"/>
      <c r="W150" s="62"/>
      <c r="X150" s="62"/>
      <c r="Y150" s="62"/>
      <c r="Z150" s="25"/>
      <c r="AA150" s="25"/>
      <c r="AB150" s="25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  <c r="AMI150"/>
      <c r="AMJ150"/>
    </row>
    <row r="151" spans="15:1024" s="23" customFormat="1">
      <c r="O151" s="60"/>
      <c r="P151" s="60"/>
      <c r="U151" s="62"/>
      <c r="V151" s="62"/>
      <c r="W151" s="62"/>
      <c r="X151" s="62"/>
      <c r="Y151" s="62"/>
      <c r="Z151" s="25"/>
      <c r="AA151" s="25"/>
      <c r="AB151" s="25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  <c r="AMI151"/>
      <c r="AMJ151"/>
    </row>
    <row r="152" spans="15:1024" s="23" customFormat="1">
      <c r="O152" s="60"/>
      <c r="P152" s="60"/>
      <c r="U152" s="62"/>
      <c r="V152" s="62"/>
      <c r="W152" s="62"/>
      <c r="X152" s="62"/>
      <c r="Y152" s="62"/>
      <c r="Z152" s="25"/>
      <c r="AA152" s="25"/>
      <c r="AB152" s="25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  <c r="AMI152"/>
      <c r="AMJ152"/>
    </row>
    <row r="153" spans="15:1024" s="23" customFormat="1">
      <c r="O153" s="60"/>
      <c r="P153" s="60"/>
      <c r="U153" s="62"/>
      <c r="V153" s="62"/>
      <c r="W153" s="62"/>
      <c r="X153" s="62"/>
      <c r="Y153" s="62"/>
      <c r="Z153" s="25"/>
      <c r="AA153" s="25"/>
      <c r="AB153" s="25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  <c r="AMI153"/>
      <c r="AMJ153"/>
    </row>
    <row r="154" spans="15:1024" s="23" customFormat="1">
      <c r="O154" s="60"/>
      <c r="P154" s="60"/>
      <c r="U154" s="62"/>
      <c r="V154" s="62"/>
      <c r="W154" s="62"/>
      <c r="X154" s="62"/>
      <c r="Y154" s="62"/>
      <c r="Z154" s="25"/>
      <c r="AA154" s="25"/>
      <c r="AB154" s="25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  <c r="AMI154"/>
      <c r="AMJ154"/>
    </row>
    <row r="155" spans="15:1024" s="23" customFormat="1">
      <c r="O155" s="60"/>
      <c r="P155" s="60"/>
      <c r="U155" s="62"/>
      <c r="V155" s="62"/>
      <c r="W155" s="62"/>
      <c r="X155" s="62"/>
      <c r="Y155" s="62"/>
      <c r="Z155" s="25"/>
      <c r="AA155" s="25"/>
      <c r="AB155" s="2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  <c r="AMI155"/>
      <c r="AMJ155"/>
    </row>
    <row r="156" spans="15:1024" s="23" customFormat="1">
      <c r="O156" s="60"/>
      <c r="P156" s="60"/>
      <c r="U156" s="62"/>
      <c r="V156" s="62"/>
      <c r="W156" s="62"/>
      <c r="X156" s="62"/>
      <c r="Y156" s="62"/>
      <c r="Z156" s="25"/>
      <c r="AA156" s="25"/>
      <c r="AB156" s="25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  <c r="AMI156"/>
      <c r="AMJ156"/>
    </row>
    <row r="157" spans="15:1024" s="23" customFormat="1">
      <c r="O157" s="60"/>
      <c r="P157" s="60"/>
      <c r="U157" s="62"/>
      <c r="V157" s="62"/>
      <c r="W157" s="62"/>
      <c r="X157" s="62"/>
      <c r="Y157" s="62"/>
      <c r="Z157" s="25"/>
      <c r="AA157" s="25"/>
      <c r="AB157" s="25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  <c r="AMI157"/>
      <c r="AMJ157"/>
    </row>
    <row r="158" spans="15:1024" s="23" customFormat="1">
      <c r="O158" s="60"/>
      <c r="P158" s="60"/>
      <c r="U158" s="62"/>
      <c r="V158" s="62"/>
      <c r="W158" s="62"/>
      <c r="X158" s="62"/>
      <c r="Y158" s="62"/>
      <c r="Z158" s="25"/>
      <c r="AA158" s="25"/>
      <c r="AB158" s="25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  <c r="AMI158"/>
      <c r="AMJ158"/>
    </row>
    <row r="159" spans="15:1024" s="23" customFormat="1">
      <c r="O159" s="60"/>
      <c r="P159" s="60"/>
      <c r="U159" s="62"/>
      <c r="V159" s="62"/>
      <c r="W159" s="62"/>
      <c r="X159" s="62"/>
      <c r="Y159" s="62"/>
      <c r="Z159" s="25"/>
      <c r="AA159" s="25"/>
      <c r="AB159" s="25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  <c r="AMI159"/>
      <c r="AMJ159"/>
    </row>
    <row r="160" spans="15:1024" s="23" customFormat="1">
      <c r="O160" s="60"/>
      <c r="P160" s="60"/>
      <c r="U160" s="62"/>
      <c r="V160" s="62"/>
      <c r="W160" s="62"/>
      <c r="X160" s="62"/>
      <c r="Y160" s="62"/>
      <c r="Z160" s="25"/>
      <c r="AA160" s="25"/>
      <c r="AB160" s="25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  <c r="AMI160"/>
      <c r="AMJ160"/>
    </row>
    <row r="161" spans="15:1024" s="23" customFormat="1">
      <c r="O161" s="60"/>
      <c r="P161" s="60"/>
      <c r="U161" s="62"/>
      <c r="V161" s="62"/>
      <c r="W161" s="62"/>
      <c r="X161" s="62"/>
      <c r="Y161" s="62"/>
      <c r="Z161" s="25"/>
      <c r="AA161" s="25"/>
      <c r="AB161" s="25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  <c r="AMI161"/>
      <c r="AMJ161"/>
    </row>
    <row r="162" spans="15:1024" s="23" customFormat="1">
      <c r="O162" s="60"/>
      <c r="P162" s="60"/>
      <c r="U162" s="62"/>
      <c r="V162" s="62"/>
      <c r="W162" s="62"/>
      <c r="X162" s="62"/>
      <c r="Y162" s="62"/>
      <c r="Z162" s="25"/>
      <c r="AA162" s="25"/>
      <c r="AB162" s="25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  <c r="AMI162"/>
      <c r="AMJ162"/>
    </row>
    <row r="163" spans="15:1024" s="23" customFormat="1">
      <c r="O163" s="60"/>
      <c r="P163" s="60"/>
      <c r="U163" s="62"/>
      <c r="V163" s="62"/>
      <c r="W163" s="62"/>
      <c r="X163" s="62"/>
      <c r="Y163" s="62"/>
      <c r="Z163" s="25"/>
      <c r="AA163" s="25"/>
      <c r="AB163" s="25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  <c r="AMI163"/>
      <c r="AMJ163"/>
    </row>
    <row r="164" spans="15:1024" s="23" customFormat="1">
      <c r="O164" s="60"/>
      <c r="P164" s="60"/>
      <c r="U164" s="62"/>
      <c r="V164" s="62"/>
      <c r="W164" s="62"/>
      <c r="X164" s="62"/>
      <c r="Y164" s="62"/>
      <c r="Z164" s="25"/>
      <c r="AA164" s="25"/>
      <c r="AB164" s="25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  <c r="AMI164"/>
      <c r="AMJ164"/>
    </row>
    <row r="165" spans="15:1024" s="23" customFormat="1">
      <c r="O165" s="60"/>
      <c r="P165" s="60"/>
      <c r="U165" s="62"/>
      <c r="V165" s="62"/>
      <c r="W165" s="62"/>
      <c r="X165" s="62"/>
      <c r="Y165" s="62"/>
      <c r="Z165" s="25"/>
      <c r="AA165" s="25"/>
      <c r="AB165" s="2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  <c r="AMI165"/>
      <c r="AMJ165"/>
    </row>
    <row r="166" spans="15:1024" s="23" customFormat="1">
      <c r="O166" s="60"/>
      <c r="P166" s="60"/>
      <c r="U166" s="62"/>
      <c r="V166" s="62"/>
      <c r="W166" s="62"/>
      <c r="X166" s="62"/>
      <c r="Y166" s="62"/>
      <c r="Z166" s="25"/>
      <c r="AA166" s="25"/>
      <c r="AB166" s="25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  <c r="AMI166"/>
      <c r="AMJ166"/>
    </row>
    <row r="167" spans="15:1024" s="23" customFormat="1">
      <c r="O167" s="60"/>
      <c r="P167" s="60"/>
      <c r="U167" s="62"/>
      <c r="V167" s="62"/>
      <c r="W167" s="62"/>
      <c r="X167" s="62"/>
      <c r="Y167" s="62"/>
      <c r="Z167" s="25"/>
      <c r="AA167" s="25"/>
      <c r="AB167" s="25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  <c r="AMI167"/>
      <c r="AMJ167"/>
    </row>
    <row r="168" spans="15:1024" s="23" customFormat="1">
      <c r="O168" s="60"/>
      <c r="P168" s="60"/>
      <c r="U168" s="62"/>
      <c r="V168" s="62"/>
      <c r="W168" s="62"/>
      <c r="X168" s="62"/>
      <c r="Y168" s="62"/>
      <c r="Z168" s="25"/>
      <c r="AA168" s="25"/>
      <c r="AB168" s="25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  <c r="AMI168"/>
      <c r="AMJ168"/>
    </row>
    <row r="169" spans="15:1024" s="23" customFormat="1">
      <c r="O169" s="60"/>
      <c r="P169" s="60"/>
      <c r="U169" s="62"/>
      <c r="V169" s="62"/>
      <c r="W169" s="62"/>
      <c r="X169" s="62"/>
      <c r="Y169" s="62"/>
      <c r="Z169" s="25"/>
      <c r="AA169" s="25"/>
      <c r="AB169" s="25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  <c r="AMI169"/>
      <c r="AMJ169"/>
    </row>
    <row r="170" spans="15:1024" s="23" customFormat="1">
      <c r="O170" s="60"/>
      <c r="P170" s="60"/>
      <c r="U170" s="62"/>
      <c r="V170" s="62"/>
      <c r="W170" s="62"/>
      <c r="X170" s="62"/>
      <c r="Y170" s="62"/>
      <c r="Z170" s="25"/>
      <c r="AA170" s="25"/>
      <c r="AB170" s="25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  <c r="AMI170"/>
      <c r="AMJ170"/>
    </row>
    <row r="171" spans="15:1024" s="23" customFormat="1">
      <c r="O171" s="60"/>
      <c r="P171" s="60"/>
      <c r="U171" s="62"/>
      <c r="V171" s="62"/>
      <c r="W171" s="62"/>
      <c r="X171" s="62"/>
      <c r="Y171" s="62"/>
      <c r="Z171" s="25"/>
      <c r="AA171" s="25"/>
      <c r="AB171" s="25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  <c r="AMI171"/>
      <c r="AMJ171"/>
    </row>
    <row r="172" spans="15:1024" s="23" customFormat="1">
      <c r="O172" s="60"/>
      <c r="P172" s="60"/>
      <c r="U172" s="62"/>
      <c r="V172" s="62"/>
      <c r="W172" s="62"/>
      <c r="X172" s="62"/>
      <c r="Y172" s="62"/>
      <c r="Z172" s="25"/>
      <c r="AA172" s="25"/>
      <c r="AB172" s="25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  <c r="AMI172"/>
      <c r="AMJ172"/>
    </row>
    <row r="173" spans="15:1024" s="23" customFormat="1">
      <c r="O173" s="60"/>
      <c r="P173" s="60"/>
      <c r="U173" s="62"/>
      <c r="V173" s="62"/>
      <c r="W173" s="62"/>
      <c r="X173" s="62"/>
      <c r="Y173" s="62"/>
      <c r="Z173" s="25"/>
      <c r="AA173" s="25"/>
      <c r="AB173" s="25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  <c r="AMI173"/>
      <c r="AMJ173"/>
    </row>
    <row r="174" spans="15:1024" s="23" customFormat="1">
      <c r="O174" s="60"/>
      <c r="P174" s="60"/>
      <c r="U174" s="62"/>
      <c r="V174" s="62"/>
      <c r="W174" s="62"/>
      <c r="X174" s="62"/>
      <c r="Y174" s="62"/>
      <c r="Z174" s="25"/>
      <c r="AA174" s="25"/>
      <c r="AB174" s="25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  <c r="AMI174"/>
      <c r="AMJ174"/>
    </row>
    <row r="175" spans="15:1024" s="23" customFormat="1">
      <c r="O175" s="60"/>
      <c r="P175" s="60"/>
      <c r="U175" s="62"/>
      <c r="V175" s="62"/>
      <c r="W175" s="62"/>
      <c r="X175" s="62"/>
      <c r="Y175" s="62"/>
      <c r="Z175" s="25"/>
      <c r="AA175" s="25"/>
      <c r="AB175" s="2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  <c r="AMI175"/>
      <c r="AMJ175"/>
    </row>
    <row r="176" spans="15:1024" s="23" customFormat="1">
      <c r="O176" s="60"/>
      <c r="P176" s="60"/>
      <c r="U176" s="62"/>
      <c r="V176" s="62"/>
      <c r="W176" s="62"/>
      <c r="X176" s="62"/>
      <c r="Y176" s="62"/>
      <c r="Z176" s="25"/>
      <c r="AA176" s="25"/>
      <c r="AB176" s="25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  <c r="AMI176"/>
      <c r="AMJ176"/>
    </row>
  </sheetData>
  <mergeCells count="3">
    <mergeCell ref="C1:E1"/>
    <mergeCell ref="M1:Y1"/>
    <mergeCell ref="X15:Y28"/>
  </mergeCells>
  <hyperlinks>
    <hyperlink ref="M6" r:id="rId1" display="https://contrataciondelestado.es/wps/poc?uri=deeplink%3Adetalle_licitacion&amp;idEvl=jq0zbXhrdQdvYnTkQN0%2FZA%3D%3D" xr:uid="{C95692A7-4F52-4E84-80A1-CAC9EF3E6A57}"/>
    <hyperlink ref="M4" r:id="rId2" display="https://contrataciondelestado.es/wps/poc?uri=deeplink%3Adetalle_licitacion&amp;idEvl=jq0zbXhrdQdvYnTkQN0%2FZA%3D%3D" xr:uid="{C93E7A83-4997-48B7-BD7F-EEFC48D4AE86}"/>
    <hyperlink ref="N4" r:id="rId3" xr:uid="{A6CB6521-7331-4496-A959-EC6C3E6CEA9B}"/>
    <hyperlink ref="N5" r:id="rId4" xr:uid="{EF794AAF-828A-4BDE-AE74-03800F322721}"/>
    <hyperlink ref="N6" r:id="rId5" xr:uid="{FE07B823-C8D4-4B93-B5AA-83F4EF4E56CF}"/>
    <hyperlink ref="M13" r:id="rId6" display="https://contrataciondelestado.es/wps/poc?uri=deeplink%3Adetalle_licitacion&amp;idEvl=jq0zbXhrdQdvYnTkQN0%2FZA%3D%3D" xr:uid="{A5AB51D7-0EA9-470E-AA58-FA7AB2076CEC}"/>
    <hyperlink ref="N13" r:id="rId7" xr:uid="{7195102F-3141-4322-9CF4-1659A758D80B}"/>
    <hyperlink ref="M7" r:id="rId8" display="https://contrataciondelestado.es/wps/poc?uri=deeplink%3Adetalle_licitacion&amp;idEvl=jq0zbXhrdQdvYnTkQN0%2FZA%3D%3D" xr:uid="{A2731F65-A402-490C-B82C-49FA81398B0D}"/>
    <hyperlink ref="N7" r:id="rId9" xr:uid="{5F626185-3C3C-4569-A723-64F6371ECF9C}"/>
    <hyperlink ref="M8" r:id="rId10" display="https://contrataciondelestado.es/wps/poc?uri=deeplink%3Adetalle_licitacion&amp;idEvl=jq0zbXhrdQdvYnTkQN0%2FZA%3D%3D" xr:uid="{ECA4D602-6911-4B3D-BC41-74D5ED95DD73}"/>
    <hyperlink ref="N8" r:id="rId11" xr:uid="{29055A26-446C-4957-9473-B6B296E2963F}"/>
    <hyperlink ref="M9" r:id="rId12" display="https://contrataciondelestado.es/wps/poc?uri=deeplink%3Adetalle_licitacion&amp;idEvl=jq0zbXhrdQdvYnTkQN0%2FZA%3D%3D" xr:uid="{9912D576-C910-475A-8A31-7B289AEC6A09}"/>
    <hyperlink ref="N9" r:id="rId13" xr:uid="{A473222D-94D4-4B9F-ABA5-BF38CF560F80}"/>
    <hyperlink ref="M10" r:id="rId14" display="https://contrataciondelestado.es/wps/poc?uri=deeplink%3Adetalle_licitacion&amp;idEvl=jq0zbXhrdQdvYnTkQN0%2FZA%3D%3D" xr:uid="{F93D71BC-D570-4A39-B187-362F382142AC}"/>
    <hyperlink ref="N10" r:id="rId15" xr:uid="{DC2FCDB2-2FBE-4F83-9D4C-69BE70E3C6E1}"/>
    <hyperlink ref="M11" r:id="rId16" display="https://contrataciondelestado.es/wps/poc?uri=deeplink%3Adetalle_licitacion&amp;idEvl=jq0zbXhrdQdvYnTkQN0%2FZA%3D%3D" xr:uid="{DD12D097-347B-4237-B00D-1BDA6662D22B}"/>
    <hyperlink ref="N11" r:id="rId17" xr:uid="{9D5E8491-A6E9-4182-A68A-2D3AD8D34AE1}"/>
    <hyperlink ref="M12" r:id="rId18" display="https://contrataciondelestado.es/wps/poc?uri=deeplink%3Adetalle_licitacion&amp;idEvl=jq0zbXhrdQdvYnTkQN0%2FZA%3D%3D" xr:uid="{B554E0FB-046E-4FE0-805D-94B1E955E4FE}"/>
    <hyperlink ref="N12" r:id="rId19" xr:uid="{E572D36B-E059-4899-9E09-A96999A0A17F}"/>
  </hyperlinks>
  <pageMargins left="0" right="0" top="0.39370078740157505" bottom="0.39370078740157505" header="0" footer="0"/>
  <pageSetup paperSize="9" fitToWidth="0" fitToHeight="0" pageOrder="overThenDown" orientation="landscape" r:id="rId20"/>
  <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DA5D2-56A4-49BF-9623-0C0604617716}">
  <dimension ref="A1:BL16"/>
  <sheetViews>
    <sheetView topLeftCell="A5" zoomScale="95" zoomScaleNormal="95" workbookViewId="0">
      <selection activeCell="A11" sqref="A11"/>
    </sheetView>
  </sheetViews>
  <sheetFormatPr baseColWidth="10" defaultRowHeight="14.25"/>
  <cols>
    <col min="1" max="1" width="3.5703125" style="87" customWidth="1"/>
    <col min="2" max="2" width="16.85546875" style="86" customWidth="1"/>
    <col min="3" max="3" width="8.85546875" style="86" customWidth="1"/>
    <col min="4" max="4" width="4.5703125" style="86" customWidth="1"/>
    <col min="5" max="5" width="39.28515625" style="86" customWidth="1"/>
    <col min="6" max="6" width="12.140625" style="86" customWidth="1"/>
    <col min="7" max="7" width="9" style="86" customWidth="1"/>
    <col min="8" max="8" width="9.42578125" style="86" customWidth="1"/>
    <col min="9" max="9" width="10.140625" style="88" customWidth="1"/>
    <col min="10" max="10" width="10.5703125" style="86" customWidth="1"/>
    <col min="11" max="11" width="14.42578125" style="86" customWidth="1"/>
    <col min="12" max="12" width="10.85546875" style="86" customWidth="1"/>
    <col min="13" max="13" width="16.140625" style="86" customWidth="1"/>
    <col min="14" max="14" width="23.42578125" style="89" customWidth="1"/>
    <col min="15" max="15" width="19.42578125" style="90" customWidth="1"/>
    <col min="16" max="16" width="26.7109375" style="90" customWidth="1"/>
    <col min="17" max="17" width="20.5703125" style="86" customWidth="1"/>
    <col min="18" max="18" width="51.28515625" style="86" customWidth="1"/>
    <col min="19" max="19" width="0.28515625" style="90" hidden="1" customWidth="1"/>
    <col min="20" max="20" width="21.5703125" style="86" hidden="1" customWidth="1"/>
    <col min="21" max="21" width="3.28515625" style="86" hidden="1" customWidth="1"/>
    <col min="22" max="22" width="9.42578125" style="86" hidden="1" customWidth="1"/>
    <col min="23" max="23" width="7.7109375" style="86" hidden="1" customWidth="1"/>
    <col min="24" max="24" width="0.140625" style="86" hidden="1" customWidth="1"/>
    <col min="25" max="25" width="33.28515625" style="86" customWidth="1"/>
    <col min="26" max="64" width="12.140625" style="86" customWidth="1"/>
    <col min="65" max="1023" width="12.140625" style="64" customWidth="1"/>
    <col min="1024" max="1024" width="12.5703125" style="64" customWidth="1"/>
    <col min="1025" max="16384" width="11.42578125" style="64"/>
  </cols>
  <sheetData>
    <row r="1" spans="1:64" ht="111" customHeight="1">
      <c r="A1" s="95"/>
      <c r="B1" s="64"/>
      <c r="C1" s="160"/>
      <c r="D1" s="160"/>
      <c r="E1" s="160"/>
      <c r="F1" s="96"/>
      <c r="G1" s="96"/>
      <c r="H1" s="97"/>
      <c r="I1" s="97"/>
      <c r="J1" s="97"/>
      <c r="K1" s="98"/>
      <c r="L1" s="159" t="s">
        <v>175</v>
      </c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64" s="72" customFormat="1" ht="20.25" customHeight="1">
      <c r="A2" s="99"/>
      <c r="B2" s="100"/>
      <c r="C2" s="101"/>
      <c r="D2" s="100"/>
      <c r="E2" s="102"/>
      <c r="F2" s="102"/>
      <c r="G2" s="103"/>
      <c r="H2" s="103"/>
      <c r="I2" s="103"/>
      <c r="J2" s="104"/>
      <c r="K2" s="105"/>
      <c r="L2" s="65"/>
      <c r="M2" s="66"/>
      <c r="N2" s="68"/>
      <c r="O2" s="69"/>
      <c r="P2" s="66"/>
      <c r="Q2" s="68"/>
      <c r="R2" s="67"/>
      <c r="S2" s="70"/>
      <c r="T2" s="66"/>
      <c r="U2" s="68"/>
      <c r="V2" s="68"/>
      <c r="W2" s="71"/>
    </row>
    <row r="3" spans="1:64" s="74" customFormat="1" ht="37.5" customHeight="1">
      <c r="A3" s="157"/>
      <c r="B3" s="157" t="s">
        <v>74</v>
      </c>
      <c r="C3" s="161" t="s">
        <v>75</v>
      </c>
      <c r="D3" s="161" t="s">
        <v>1</v>
      </c>
      <c r="E3" s="157" t="s">
        <v>0</v>
      </c>
      <c r="F3" s="163" t="s">
        <v>179</v>
      </c>
      <c r="G3" s="165" t="s">
        <v>88</v>
      </c>
      <c r="H3" s="154" t="s">
        <v>85</v>
      </c>
      <c r="I3" s="154" t="s">
        <v>86</v>
      </c>
      <c r="J3" s="154" t="s">
        <v>87</v>
      </c>
      <c r="K3" s="154" t="s">
        <v>122</v>
      </c>
      <c r="L3" s="156" t="s">
        <v>76</v>
      </c>
      <c r="M3" s="156"/>
      <c r="N3" s="156"/>
      <c r="O3" s="156" t="s">
        <v>77</v>
      </c>
      <c r="P3" s="156"/>
      <c r="Q3" s="166" t="s">
        <v>89</v>
      </c>
      <c r="R3" s="168" t="s">
        <v>29</v>
      </c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</row>
    <row r="4" spans="1:64" s="74" customFormat="1" ht="98.25" customHeight="1">
      <c r="A4" s="158"/>
      <c r="B4" s="158"/>
      <c r="C4" s="162"/>
      <c r="D4" s="162"/>
      <c r="E4" s="158"/>
      <c r="F4" s="164"/>
      <c r="G4" s="164"/>
      <c r="H4" s="155"/>
      <c r="I4" s="155"/>
      <c r="J4" s="155"/>
      <c r="K4" s="155"/>
      <c r="L4" s="75" t="s">
        <v>78</v>
      </c>
      <c r="M4" s="76" t="s">
        <v>2</v>
      </c>
      <c r="N4" s="75" t="s">
        <v>79</v>
      </c>
      <c r="O4" s="76" t="s">
        <v>80</v>
      </c>
      <c r="P4" s="76" t="s">
        <v>81</v>
      </c>
      <c r="Q4" s="167"/>
      <c r="R4" s="169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</row>
    <row r="5" spans="1:64" s="85" customFormat="1" ht="57.75" customHeight="1">
      <c r="A5" s="77">
        <v>1</v>
      </c>
      <c r="B5" s="78" t="s">
        <v>136</v>
      </c>
      <c r="C5" s="79" t="s">
        <v>10</v>
      </c>
      <c r="D5" s="81">
        <v>2</v>
      </c>
      <c r="E5" s="78" t="s">
        <v>84</v>
      </c>
      <c r="F5" s="78" t="s">
        <v>6</v>
      </c>
      <c r="G5" s="78" t="s">
        <v>82</v>
      </c>
      <c r="H5" s="82">
        <v>44643</v>
      </c>
      <c r="I5" s="79" t="s">
        <v>140</v>
      </c>
      <c r="J5" s="79" t="s">
        <v>137</v>
      </c>
      <c r="K5" s="79" t="s">
        <v>138</v>
      </c>
      <c r="L5" s="80">
        <v>10909.76</v>
      </c>
      <c r="M5" s="80">
        <v>2291.0500000000002</v>
      </c>
      <c r="N5" s="80">
        <f t="shared" ref="N5:N11" si="0">SUM(L5:M5)</f>
        <v>13200.810000000001</v>
      </c>
      <c r="O5" s="81" t="s">
        <v>91</v>
      </c>
      <c r="P5" s="81" t="s">
        <v>90</v>
      </c>
      <c r="Q5" s="82" t="s">
        <v>139</v>
      </c>
      <c r="R5" s="83" t="s">
        <v>83</v>
      </c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</row>
    <row r="6" spans="1:64" s="85" customFormat="1" ht="57.75" customHeight="1">
      <c r="A6" s="77">
        <v>2</v>
      </c>
      <c r="B6" s="78" t="s">
        <v>141</v>
      </c>
      <c r="C6" s="79" t="s">
        <v>10</v>
      </c>
      <c r="D6" s="81">
        <v>2</v>
      </c>
      <c r="E6" s="78" t="s">
        <v>143</v>
      </c>
      <c r="F6" s="78" t="s">
        <v>6</v>
      </c>
      <c r="G6" s="78" t="s">
        <v>82</v>
      </c>
      <c r="H6" s="82">
        <v>44664</v>
      </c>
      <c r="I6" s="79" t="s">
        <v>144</v>
      </c>
      <c r="J6" s="79" t="s">
        <v>145</v>
      </c>
      <c r="K6" s="79" t="s">
        <v>146</v>
      </c>
      <c r="L6" s="80">
        <v>3340.96</v>
      </c>
      <c r="M6" s="80">
        <v>987.36</v>
      </c>
      <c r="N6" s="80">
        <f t="shared" si="0"/>
        <v>4328.32</v>
      </c>
      <c r="O6" s="81" t="s">
        <v>147</v>
      </c>
      <c r="P6" s="81" t="s">
        <v>148</v>
      </c>
      <c r="Q6" s="82" t="s">
        <v>149</v>
      </c>
      <c r="R6" s="83" t="s">
        <v>142</v>
      </c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64" s="85" customFormat="1" ht="57.75" customHeight="1">
      <c r="A7" s="77">
        <v>3</v>
      </c>
      <c r="B7" s="78" t="s">
        <v>164</v>
      </c>
      <c r="C7" s="79" t="s">
        <v>10</v>
      </c>
      <c r="D7" s="81">
        <v>2</v>
      </c>
      <c r="E7" s="78" t="s">
        <v>166</v>
      </c>
      <c r="F7" s="78" t="s">
        <v>6</v>
      </c>
      <c r="G7" s="78" t="s">
        <v>82</v>
      </c>
      <c r="H7" s="82">
        <v>44797</v>
      </c>
      <c r="I7" s="79" t="s">
        <v>167</v>
      </c>
      <c r="J7" s="79" t="s">
        <v>168</v>
      </c>
      <c r="K7" s="79" t="s">
        <v>169</v>
      </c>
      <c r="L7" s="80">
        <v>10780.58</v>
      </c>
      <c r="M7" s="80">
        <v>2263.92</v>
      </c>
      <c r="N7" s="80">
        <f t="shared" si="0"/>
        <v>13044.5</v>
      </c>
      <c r="O7" s="81" t="s">
        <v>170</v>
      </c>
      <c r="P7" s="81" t="s">
        <v>171</v>
      </c>
      <c r="Q7" s="82" t="s">
        <v>172</v>
      </c>
      <c r="R7" s="83" t="s">
        <v>165</v>
      </c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</row>
    <row r="8" spans="1:64" s="85" customFormat="1" ht="57.75" customHeight="1">
      <c r="A8" s="77">
        <v>4</v>
      </c>
      <c r="B8" s="78" t="s">
        <v>176</v>
      </c>
      <c r="C8" s="79" t="s">
        <v>10</v>
      </c>
      <c r="D8" s="81">
        <v>2</v>
      </c>
      <c r="E8" s="78" t="s">
        <v>178</v>
      </c>
      <c r="F8" s="78" t="s">
        <v>6</v>
      </c>
      <c r="G8" s="78" t="s">
        <v>82</v>
      </c>
      <c r="H8" s="82">
        <v>44836</v>
      </c>
      <c r="I8" s="79" t="s">
        <v>180</v>
      </c>
      <c r="J8" s="79" t="s">
        <v>181</v>
      </c>
      <c r="K8" s="79" t="s">
        <v>182</v>
      </c>
      <c r="L8" s="80">
        <v>9962.4</v>
      </c>
      <c r="M8" s="80">
        <v>2092.1</v>
      </c>
      <c r="N8" s="80">
        <f t="shared" si="0"/>
        <v>12054.5</v>
      </c>
      <c r="O8" s="81" t="s">
        <v>183</v>
      </c>
      <c r="P8" s="81" t="s">
        <v>184</v>
      </c>
      <c r="Q8" s="82" t="s">
        <v>149</v>
      </c>
      <c r="R8" s="83" t="s">
        <v>177</v>
      </c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</row>
    <row r="9" spans="1:64" s="85" customFormat="1" ht="57.75" customHeight="1">
      <c r="A9" s="77">
        <v>5</v>
      </c>
      <c r="B9" s="78" t="s">
        <v>185</v>
      </c>
      <c r="C9" s="79" t="s">
        <v>4</v>
      </c>
      <c r="D9" s="81">
        <v>6</v>
      </c>
      <c r="E9" s="78" t="s">
        <v>187</v>
      </c>
      <c r="F9" s="78" t="s">
        <v>6</v>
      </c>
      <c r="G9" s="78" t="s">
        <v>82</v>
      </c>
      <c r="H9" s="82">
        <v>44858</v>
      </c>
      <c r="I9" s="79" t="s">
        <v>188</v>
      </c>
      <c r="J9" s="79" t="s">
        <v>189</v>
      </c>
      <c r="K9" s="79" t="s">
        <v>190</v>
      </c>
      <c r="L9" s="80">
        <v>9615.3799999999992</v>
      </c>
      <c r="M9" s="80">
        <v>384.62</v>
      </c>
      <c r="N9" s="80">
        <f t="shared" si="0"/>
        <v>10000</v>
      </c>
      <c r="O9" s="81" t="s">
        <v>191</v>
      </c>
      <c r="P9" s="81" t="s">
        <v>192</v>
      </c>
      <c r="Q9" s="82" t="s">
        <v>193</v>
      </c>
      <c r="R9" s="83" t="s">
        <v>186</v>
      </c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</row>
    <row r="10" spans="1:64" s="85" customFormat="1" ht="57.75" customHeight="1">
      <c r="A10" s="77">
        <v>6</v>
      </c>
      <c r="B10" s="78" t="s">
        <v>194</v>
      </c>
      <c r="C10" s="79" t="s">
        <v>4</v>
      </c>
      <c r="D10" s="81">
        <v>2</v>
      </c>
      <c r="E10" s="78" t="s">
        <v>196</v>
      </c>
      <c r="F10" s="78" t="s">
        <v>6</v>
      </c>
      <c r="G10" s="78" t="s">
        <v>82</v>
      </c>
      <c r="H10" s="82">
        <v>44862</v>
      </c>
      <c r="I10" s="79" t="s">
        <v>197</v>
      </c>
      <c r="J10" s="79" t="s">
        <v>189</v>
      </c>
      <c r="K10" s="79" t="s">
        <v>190</v>
      </c>
      <c r="L10" s="80">
        <v>7436.88</v>
      </c>
      <c r="M10" s="80">
        <v>1561.74</v>
      </c>
      <c r="N10" s="80">
        <f t="shared" si="0"/>
        <v>8998.6200000000008</v>
      </c>
      <c r="O10" s="81" t="s">
        <v>198</v>
      </c>
      <c r="P10" s="81" t="s">
        <v>199</v>
      </c>
      <c r="Q10" s="82" t="s">
        <v>149</v>
      </c>
      <c r="R10" s="83" t="s">
        <v>195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1" spans="1:64" s="85" customFormat="1" ht="57.75" customHeight="1">
      <c r="A11" s="77">
        <v>7</v>
      </c>
      <c r="B11" s="78" t="s">
        <v>200</v>
      </c>
      <c r="C11" s="79" t="s">
        <v>4</v>
      </c>
      <c r="D11" s="81">
        <v>2</v>
      </c>
      <c r="E11" s="78" t="s">
        <v>202</v>
      </c>
      <c r="F11" s="78" t="s">
        <v>6</v>
      </c>
      <c r="G11" s="78" t="s">
        <v>82</v>
      </c>
      <c r="H11" s="82">
        <v>44867</v>
      </c>
      <c r="I11" s="79" t="s">
        <v>203</v>
      </c>
      <c r="J11" s="79" t="s">
        <v>204</v>
      </c>
      <c r="K11" s="79" t="s">
        <v>205</v>
      </c>
      <c r="L11" s="80">
        <v>5306.14</v>
      </c>
      <c r="M11" s="80">
        <v>1114.29</v>
      </c>
      <c r="N11" s="80">
        <f t="shared" si="0"/>
        <v>6420.43</v>
      </c>
      <c r="O11" s="81" t="s">
        <v>198</v>
      </c>
      <c r="P11" s="81" t="s">
        <v>199</v>
      </c>
      <c r="Q11" s="82" t="s">
        <v>149</v>
      </c>
      <c r="R11" s="83" t="s">
        <v>201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</row>
    <row r="12" spans="1:64" s="144" customFormat="1" ht="30.75" customHeight="1">
      <c r="A12" s="94"/>
      <c r="B12" s="136"/>
      <c r="C12" s="136"/>
      <c r="D12" s="136"/>
      <c r="E12" s="136"/>
      <c r="F12" s="136"/>
      <c r="G12" s="136"/>
      <c r="H12" s="137"/>
      <c r="I12" s="137"/>
      <c r="J12" s="138"/>
      <c r="K12" s="139"/>
      <c r="L12" s="138">
        <f>SUM(L5:L11)</f>
        <v>57352.1</v>
      </c>
      <c r="M12" s="138">
        <f>SUM(M5:M11)</f>
        <v>10695.080000000002</v>
      </c>
      <c r="N12" s="138">
        <f>SUM(N5:N11)</f>
        <v>68047.180000000008</v>
      </c>
      <c r="O12" s="140"/>
      <c r="P12" s="136"/>
      <c r="Q12" s="141"/>
      <c r="R12" s="142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</row>
    <row r="15" spans="1:64">
      <c r="S15" s="91"/>
    </row>
    <row r="16" spans="1:64">
      <c r="S16" s="91"/>
    </row>
  </sheetData>
  <mergeCells count="17">
    <mergeCell ref="H3:H4"/>
    <mergeCell ref="K3:K4"/>
    <mergeCell ref="L3:N3"/>
    <mergeCell ref="O3:P3"/>
    <mergeCell ref="A3:A4"/>
    <mergeCell ref="L1:X1"/>
    <mergeCell ref="C1:E1"/>
    <mergeCell ref="B3:B4"/>
    <mergeCell ref="C3:C4"/>
    <mergeCell ref="D3:D4"/>
    <mergeCell ref="E3:E4"/>
    <mergeCell ref="F3:F4"/>
    <mergeCell ref="G3:G4"/>
    <mergeCell ref="I3:I4"/>
    <mergeCell ref="J3:J4"/>
    <mergeCell ref="Q3:Q4"/>
    <mergeCell ref="R3:R4"/>
  </mergeCells>
  <pageMargins left="0" right="0" top="0.39370078740157505" bottom="0.39370078740157505" header="0" footer="0"/>
  <pageSetup paperSize="9" fitToWidth="0" fitToHeight="0" pageOrder="overThenDown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2022_4T_Contractes_NO_menors</vt:lpstr>
      <vt:lpstr>2022_4T_Contratos_NO_menores_C</vt:lpstr>
      <vt:lpstr>2022_4T Prorrogas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2021-11-02T12:58:58Z</dcterms:created>
  <dcterms:modified xsi:type="dcterms:W3CDTF">2023-02-01T09:41:00Z</dcterms:modified>
</cp:coreProperties>
</file>