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9F62E378-AB25-4DC8-AF22-6F43BD04FEF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023_1T_Contractes_NO_menors" sheetId="7" r:id="rId1"/>
    <sheet name="2023_1T_Contratos_NO_menores_C" sheetId="2" r:id="rId2"/>
    <sheet name="2023_1T Prorrogas" sheetId="4" r:id="rId3"/>
  </sheets>
  <definedNames>
    <definedName name="_Hlk73716992" localSheetId="2">'2023_1T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7" l="1"/>
  <c r="V5" i="7" s="1"/>
  <c r="W5" i="7" s="1"/>
  <c r="Q5" i="7"/>
  <c r="K5" i="7"/>
  <c r="L5" i="7" s="1"/>
  <c r="V4" i="7"/>
  <c r="U4" i="7"/>
  <c r="Q4" i="7"/>
  <c r="K4" i="7"/>
  <c r="L4" i="7" s="1"/>
  <c r="J6" i="7"/>
  <c r="M6" i="7"/>
  <c r="T6" i="7"/>
  <c r="W4" i="7" l="1"/>
  <c r="T6" i="2" l="1"/>
  <c r="M6" i="2"/>
  <c r="J6" i="2"/>
  <c r="M6" i="4"/>
  <c r="L6" i="4"/>
  <c r="U5" i="2" l="1"/>
  <c r="V5" i="2" s="1"/>
  <c r="U4" i="2"/>
  <c r="Q5" i="2"/>
  <c r="Q4" i="2"/>
  <c r="K4" i="2"/>
  <c r="K5" i="2"/>
  <c r="L5" i="2" s="1"/>
  <c r="N5" i="4"/>
  <c r="N6" i="4" s="1"/>
  <c r="V6" i="7" l="1"/>
  <c r="U6" i="7"/>
  <c r="L6" i="7"/>
  <c r="W6" i="7" s="1"/>
  <c r="K6" i="7"/>
  <c r="V4" i="2"/>
  <c r="U6" i="2"/>
  <c r="L4" i="2"/>
  <c r="L6" i="2" s="1"/>
  <c r="K6" i="2"/>
  <c r="W5" i="2"/>
  <c r="W4" i="2" l="1"/>
  <c r="V6" i="2"/>
  <c r="W6" i="2" s="1"/>
</calcChain>
</file>

<file path=xl/sharedStrings.xml><?xml version="1.0" encoding="utf-8"?>
<sst xmlns="http://schemas.openxmlformats.org/spreadsheetml/2006/main" count="174" uniqueCount="140">
  <si>
    <t>OBJECTE</t>
  </si>
  <si>
    <t>CAPÍTOL</t>
  </si>
  <si>
    <t>IVA</t>
  </si>
  <si>
    <t>AM</t>
  </si>
  <si>
    <t>1 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</si>
  <si>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</si>
  <si>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</si>
  <si>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</si>
  <si>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</si>
  <si>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</si>
  <si>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</si>
  <si>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</si>
  <si>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</si>
  <si>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</si>
  <si>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</si>
  <si>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</si>
  <si>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</si>
  <si>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</si>
  <si>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</si>
  <si>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</si>
  <si>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</si>
  <si>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</si>
  <si>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</si>
  <si>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</si>
  <si>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</si>
  <si>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</si>
  <si>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</si>
  <si>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</si>
  <si>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</si>
  <si>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</si>
  <si>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</si>
  <si>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</si>
  <si>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</si>
  <si>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</si>
  <si>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</si>
  <si>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</si>
  <si>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</si>
  <si>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</si>
  <si>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</si>
  <si>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</si>
  <si>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</si>
  <si>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</si>
  <si>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</si>
  <si>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</si>
  <si>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</si>
  <si>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</si>
  <si>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</si>
  <si>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</si>
  <si>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</si>
  <si>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</si>
  <si>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</si>
  <si>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</si>
  <si>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</si>
  <si>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</si>
  <si>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</si>
  <si>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</si>
  <si>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</si>
  <si>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</si>
  <si>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</si>
  <si>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</si>
  <si>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</si>
  <si>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</si>
  <si>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</si>
  <si>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</si>
  <si>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</si>
  <si>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</si>
  <si>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</si>
  <si>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</si>
  <si>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</si>
  <si>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</si>
  <si>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</si>
  <si>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</si>
  <si>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</si>
  <si>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</si>
  <si>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</si>
  <si>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</si>
  <si>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</si>
  <si>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</si>
  <si>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</si>
  <si>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</si>
  <si>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</si>
  <si>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</si>
  <si>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</si>
  <si>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</si>
  <si>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</si>
  <si>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</si>
  <si>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</si>
  <si>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</si>
  <si>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</si>
  <si>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</si>
  <si>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</si>
  <si>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</si>
  <si>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</si>
  <si>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</si>
  <si>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</si>
  <si>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</si>
  <si>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</si>
  <si>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</si>
  <si>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</si>
  <si>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</si>
  <si>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</si>
  <si>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</si>
  <si>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</si>
  <si>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</si>
  <si>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</si>
  <si>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B83782284</t>
  </si>
  <si>
    <t>2022/F12_01/000001</t>
  </si>
  <si>
    <t>SDA: especifico en el marco de un Sistema Dinámico de Adquisición</t>
  </si>
  <si>
    <t>2 / 6</t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</si>
  <si>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01/01/2023 al 31/03/2023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</si>
  <si>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01/01/2023 al 31/03/2023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</si>
  <si>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del 01/01/2023 al 31/03/2023</t>
    </r>
  </si>
  <si>
    <t>Servicio de Agencia de Viajes</t>
  </si>
  <si>
    <t>ESTAT DEL CONTRACTE
(a 31/03/2023)
V (vigent)
F (extingit per execució)
D (desert)</t>
  </si>
  <si>
    <t>48</t>
  </si>
  <si>
    <t>01/04/2023</t>
  </si>
  <si>
    <t>31/03/2024</t>
  </si>
  <si>
    <t>VB GLOBAL GROUP, SL</t>
  </si>
  <si>
    <t>Única / Una</t>
  </si>
  <si>
    <t>Serveis d'Agència de Viatges</t>
  </si>
  <si>
    <t>Del 26/01/2023 al 04/04/2024</t>
  </si>
  <si>
    <t>ESTADO
(a 31/03/2023)</t>
  </si>
  <si>
    <t>A86340098</t>
  </si>
  <si>
    <t>CLECE SEGURIDAD, SAU</t>
  </si>
  <si>
    <t>El contrato se perfecciona con su adjudicación. Clausula 25.4. PCAP AM 6/18CC</t>
  </si>
  <si>
    <t>1469698Y</t>
  </si>
  <si>
    <t>ESTAT
(a 31/03/2023)</t>
  </si>
  <si>
    <t>El contracte es perfecciona amb la seua adjudicació. Clausula 25.4. PCAP AM 6/18CC</t>
  </si>
  <si>
    <t>1469417H</t>
  </si>
  <si>
    <t>2 A</t>
  </si>
  <si>
    <t>A83052407</t>
  </si>
  <si>
    <t>SOCIEDAD ESTATAL CORREOS Y TELEGRAFOS SA SME</t>
  </si>
  <si>
    <t>El contrato se perfecciona con su adjudicación. Clausula 25.1 PCAP AM 1/22CC</t>
  </si>
  <si>
    <t>El contracte es perfecciona amb la seua adjudicació. Clausula 25.1 PCAP AM 1/22CC</t>
  </si>
  <si>
    <t>Servicios de vigilancia, instalación y mantenimiento del sistema anti-intrusión, conexión a la central receptora de alarmas y servicio de acuda, correspondiente al inmueble sito en la calle Navellos 14, puerta 3, de la ciudad de València, donde ubica su sede la Agencia; contrato basado en el Acuerdo Marco 6/18CC Servicios de Vigilancia y seguridad para los edificios de la Administración de la Generalitat, SPI y entidades adheridas</t>
  </si>
  <si>
    <t>Serveis de vigilància, instal·lació i manteniment del sistema anti-intrusió, connexió a la central receptora d'alarmes i servici d'acudisca, corresponent a l'immoble situat al carrer Navellos 14, porta 3, de la ciutat de València, on situa la seua seu l'Agència; contracte basat en l'Acord marc 6/18CC Serveis de Vigilància i seguretat per als edificis de l'Administració de la Generalitat, SPI i entitats adherides</t>
  </si>
  <si>
    <t>Servicios postales de la Agencia, mediante contrato basado en el Acuerdo Marco 1/22CC Servicios postales y paquetería de la Administración de la Generalitat, su Sector Público Instrumental y entidades adheridas</t>
  </si>
  <si>
    <t>Serveis postals de l'Agència, mitjançant contracte basat en l'Acord marc 1/22CC Serveis postals i paqueteria de l'Administració de la Generalitat, el seu Sector Públic Instrumental i entitats adherides</t>
  </si>
  <si>
    <t>N.º. LICITADORS</t>
  </si>
  <si>
    <t>N.º. LICITADORES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</si>
</sst>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62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3" xfId="0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38" fillId="0" borderId="22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1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40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4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27" fillId="9" borderId="17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68"/>
  <sheetViews>
    <sheetView topLeftCell="D1" zoomScale="78" zoomScaleNormal="78" workbookViewId="0">
      <selection activeCell="O4" sqref="O4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5" style="22" bestFit="1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3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42"/>
      <c r="D1" s="142"/>
      <c r="E1" s="142"/>
      <c r="F1" s="102"/>
      <c r="G1" s="102"/>
      <c r="H1" s="102"/>
      <c r="I1" s="103"/>
      <c r="J1" s="103"/>
      <c r="K1" s="103"/>
      <c r="L1" s="104"/>
      <c r="M1" s="143" t="s">
        <v>110</v>
      </c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82</v>
      </c>
      <c r="C3" s="34" t="s">
        <v>83</v>
      </c>
      <c r="D3" s="34" t="s">
        <v>84</v>
      </c>
      <c r="E3" s="33" t="s">
        <v>0</v>
      </c>
      <c r="F3" s="34" t="s">
        <v>85</v>
      </c>
      <c r="G3" s="34" t="s">
        <v>86</v>
      </c>
      <c r="H3" s="34" t="s">
        <v>87</v>
      </c>
      <c r="I3" s="34" t="s">
        <v>126</v>
      </c>
      <c r="J3" s="35" t="s">
        <v>88</v>
      </c>
      <c r="K3" s="33" t="s">
        <v>2</v>
      </c>
      <c r="L3" s="36" t="s">
        <v>89</v>
      </c>
      <c r="M3" s="36" t="s">
        <v>90</v>
      </c>
      <c r="N3" s="33" t="s">
        <v>91</v>
      </c>
      <c r="O3" s="37" t="s">
        <v>138</v>
      </c>
      <c r="P3" s="37" t="s">
        <v>92</v>
      </c>
      <c r="Q3" s="37" t="s">
        <v>93</v>
      </c>
      <c r="R3" s="37" t="s">
        <v>94</v>
      </c>
      <c r="S3" s="33" t="s">
        <v>95</v>
      </c>
      <c r="T3" s="36" t="s">
        <v>96</v>
      </c>
      <c r="U3" s="33" t="s">
        <v>2</v>
      </c>
      <c r="V3" s="34" t="s">
        <v>38</v>
      </c>
      <c r="W3" s="86" t="s">
        <v>39</v>
      </c>
      <c r="X3" s="38" t="s">
        <v>97</v>
      </c>
      <c r="Y3" s="39" t="s">
        <v>98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86.25" customHeight="1">
      <c r="A4" s="1">
        <v>1</v>
      </c>
      <c r="B4" s="2" t="s">
        <v>125</v>
      </c>
      <c r="C4" s="3" t="s">
        <v>3</v>
      </c>
      <c r="D4" s="3" t="s">
        <v>6</v>
      </c>
      <c r="E4" s="4" t="s">
        <v>135</v>
      </c>
      <c r="F4" s="141" t="s">
        <v>108</v>
      </c>
      <c r="G4" s="5" t="s">
        <v>120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:L5" si="0">J4+K4</f>
        <v>34215.678199999995</v>
      </c>
      <c r="M4" s="6">
        <v>28277.42</v>
      </c>
      <c r="N4" s="115" t="s">
        <v>99</v>
      </c>
      <c r="O4" s="3">
        <v>1</v>
      </c>
      <c r="P4" s="3">
        <v>0</v>
      </c>
      <c r="Q4" s="116">
        <f>(P4/O4)</f>
        <v>0</v>
      </c>
      <c r="R4" s="8" t="s">
        <v>122</v>
      </c>
      <c r="S4" s="6" t="s">
        <v>123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>1-V4/L4</f>
        <v>0</v>
      </c>
      <c r="X4" s="42">
        <v>44951</v>
      </c>
      <c r="Y4" s="117" t="s">
        <v>127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66.75" customHeight="1">
      <c r="A5" s="1">
        <v>2</v>
      </c>
      <c r="B5" s="2" t="s">
        <v>128</v>
      </c>
      <c r="C5" s="3" t="s">
        <v>3</v>
      </c>
      <c r="D5" s="3" t="s">
        <v>6</v>
      </c>
      <c r="E5" s="4" t="s">
        <v>137</v>
      </c>
      <c r="F5" s="4">
        <v>2</v>
      </c>
      <c r="G5" s="141" t="s">
        <v>129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si="0"/>
        <v>8614.9822000000004</v>
      </c>
      <c r="M5" s="6">
        <v>12815.68</v>
      </c>
      <c r="N5" s="115" t="s">
        <v>99</v>
      </c>
      <c r="O5" s="3">
        <v>1</v>
      </c>
      <c r="P5" s="3">
        <v>0</v>
      </c>
      <c r="Q5" s="116">
        <f t="shared" ref="Q5" si="1">(P5/O5)</f>
        <v>0</v>
      </c>
      <c r="R5" s="7" t="s">
        <v>130</v>
      </c>
      <c r="S5" s="8" t="s">
        <v>131</v>
      </c>
      <c r="T5" s="6">
        <v>7119.82</v>
      </c>
      <c r="U5" s="6">
        <f t="shared" ref="U5" si="2">T5*0.21</f>
        <v>1495.1622</v>
      </c>
      <c r="V5" s="6">
        <f>T5+U5</f>
        <v>8614.9822000000004</v>
      </c>
      <c r="W5" s="9">
        <f>1-V5/L5</f>
        <v>0</v>
      </c>
      <c r="X5" s="42">
        <v>44972</v>
      </c>
      <c r="Y5" s="117" t="s">
        <v>133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ht="21.75" customHeight="1">
      <c r="A6" s="112"/>
      <c r="B6" s="11"/>
      <c r="C6" s="11"/>
      <c r="D6" s="11"/>
      <c r="E6" s="12" t="s">
        <v>81</v>
      </c>
      <c r="F6" s="13"/>
      <c r="G6" s="13"/>
      <c r="H6" s="13"/>
      <c r="I6" s="11"/>
      <c r="J6" s="43">
        <f>SUM(J4:J5)</f>
        <v>35397.24</v>
      </c>
      <c r="K6" s="43">
        <f>SUM(K4:K5)</f>
        <v>7433.4203999999991</v>
      </c>
      <c r="L6" s="43">
        <f>SUM(L4:L5)</f>
        <v>42830.660399999993</v>
      </c>
      <c r="M6" s="43">
        <f>SUM(M4:M5)</f>
        <v>41093.1</v>
      </c>
      <c r="N6" s="15"/>
      <c r="O6" s="44"/>
      <c r="P6" s="44"/>
      <c r="Q6" s="16"/>
      <c r="R6" s="16"/>
      <c r="S6" s="16"/>
      <c r="T6" s="14">
        <f>SUM(T4:T5)</f>
        <v>35397.24</v>
      </c>
      <c r="U6" s="14">
        <f>SUM(U4:U5)</f>
        <v>7433.4203999999991</v>
      </c>
      <c r="V6" s="14">
        <f>SUM(V4:V5)</f>
        <v>42830.660399999993</v>
      </c>
      <c r="W6" s="87">
        <f>1-V6/L6</f>
        <v>0</v>
      </c>
      <c r="X6" s="45"/>
      <c r="Y6" s="46"/>
      <c r="Z6" s="140"/>
      <c r="AA6" s="140"/>
      <c r="AB6" s="140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</row>
    <row r="7" spans="1:1024">
      <c r="A7" s="18"/>
      <c r="B7" s="18"/>
      <c r="C7" s="18"/>
      <c r="D7" s="18"/>
      <c r="E7" s="19"/>
      <c r="F7" s="19"/>
      <c r="G7" s="19"/>
      <c r="H7" s="19"/>
      <c r="I7" s="18"/>
      <c r="J7" s="24"/>
      <c r="K7" s="20"/>
      <c r="L7" s="20"/>
      <c r="M7" s="20"/>
      <c r="N7" s="20"/>
      <c r="O7" s="47"/>
      <c r="P7" s="47"/>
      <c r="Q7" s="48"/>
      <c r="R7" s="48"/>
      <c r="S7" s="48"/>
      <c r="T7" s="20"/>
      <c r="U7" s="49"/>
      <c r="V7" s="49"/>
      <c r="W7" s="50"/>
      <c r="X7" s="145"/>
      <c r="Y7" s="145"/>
      <c r="Z7" s="20"/>
      <c r="AA7" s="20"/>
      <c r="AB7" s="20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1024">
      <c r="A8" s="18"/>
      <c r="B8" s="114" t="s">
        <v>100</v>
      </c>
      <c r="C8" s="18"/>
      <c r="D8" s="18"/>
      <c r="E8" s="21"/>
      <c r="F8" s="21"/>
      <c r="G8" s="113"/>
      <c r="H8" s="114" t="s">
        <v>102</v>
      </c>
      <c r="I8" s="18"/>
      <c r="J8" s="18"/>
      <c r="K8" s="19"/>
      <c r="L8" s="20"/>
      <c r="M8" s="20"/>
      <c r="N8" s="20"/>
      <c r="O8" s="47"/>
      <c r="P8" s="47"/>
      <c r="Q8" s="18"/>
      <c r="R8" s="18"/>
      <c r="S8" s="18"/>
      <c r="T8" s="20"/>
      <c r="U8" s="49"/>
      <c r="V8" s="49"/>
      <c r="W8" s="51"/>
      <c r="X8" s="145"/>
      <c r="Y8" s="145"/>
      <c r="Z8" s="20"/>
      <c r="AA8" s="20"/>
      <c r="AB8" s="20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1024">
      <c r="A9" s="18"/>
      <c r="B9" s="18"/>
      <c r="C9" s="18" t="s">
        <v>7</v>
      </c>
      <c r="D9" s="18"/>
      <c r="E9" s="19"/>
      <c r="F9" s="19"/>
      <c r="G9" s="19"/>
      <c r="H9" s="18"/>
      <c r="J9" s="18" t="s">
        <v>13</v>
      </c>
      <c r="K9" s="19"/>
      <c r="L9" s="20"/>
      <c r="M9" s="20"/>
      <c r="N9" s="20"/>
      <c r="O9" s="47"/>
      <c r="P9" s="47"/>
      <c r="Q9" s="18"/>
      <c r="R9" s="18"/>
      <c r="S9" s="18"/>
      <c r="T9" s="20"/>
      <c r="U9" s="49"/>
      <c r="V9" s="49"/>
      <c r="W9" s="51"/>
      <c r="X9" s="145"/>
      <c r="Y9" s="145"/>
      <c r="Z9" s="20"/>
      <c r="AA9" s="20"/>
      <c r="AB9" s="20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1024">
      <c r="A10" s="18"/>
      <c r="B10" s="18"/>
      <c r="C10" s="18" t="s">
        <v>8</v>
      </c>
      <c r="D10" s="18"/>
      <c r="E10" s="19"/>
      <c r="F10" s="19"/>
      <c r="G10" s="19"/>
      <c r="H10" s="18"/>
      <c r="J10" s="18" t="s">
        <v>14</v>
      </c>
      <c r="K10" s="19"/>
      <c r="L10" s="20"/>
      <c r="M10" s="20"/>
      <c r="N10" s="20"/>
      <c r="O10" s="47"/>
      <c r="P10" s="47"/>
      <c r="Q10" s="18"/>
      <c r="R10" s="18"/>
      <c r="S10" s="52"/>
      <c r="T10" s="20"/>
      <c r="U10" s="49"/>
      <c r="V10" s="49"/>
      <c r="W10" s="51"/>
      <c r="X10" s="145"/>
      <c r="Y10" s="145"/>
      <c r="Z10" s="20"/>
      <c r="AA10" s="20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1024">
      <c r="A11" s="18"/>
      <c r="B11" s="18"/>
      <c r="C11" s="18" t="s">
        <v>79</v>
      </c>
      <c r="D11" s="18"/>
      <c r="E11" s="19"/>
      <c r="F11" s="19"/>
      <c r="G11" s="19"/>
      <c r="H11" s="18"/>
      <c r="J11" s="18" t="s">
        <v>15</v>
      </c>
      <c r="K11" s="19"/>
      <c r="L11" s="20"/>
      <c r="M11" s="20"/>
      <c r="N11" s="20"/>
      <c r="O11" s="47"/>
      <c r="P11" s="47"/>
      <c r="Q11" s="18"/>
      <c r="R11" s="18"/>
      <c r="S11" s="52"/>
      <c r="T11" s="20"/>
      <c r="U11" s="49"/>
      <c r="V11" s="49"/>
      <c r="W11" s="51"/>
      <c r="X11" s="145"/>
      <c r="Y11" s="145"/>
      <c r="Z11" s="20"/>
      <c r="AA11" s="20"/>
      <c r="AB11" s="20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1024">
      <c r="A12" s="18"/>
      <c r="B12" s="18"/>
      <c r="C12" s="18" t="s">
        <v>107</v>
      </c>
      <c r="D12" s="18"/>
      <c r="E12" s="19"/>
      <c r="F12" s="19"/>
      <c r="G12" s="19"/>
      <c r="H12" s="18"/>
      <c r="J12" s="18" t="s">
        <v>16</v>
      </c>
      <c r="K12" s="19"/>
      <c r="L12" s="20"/>
      <c r="M12" s="20"/>
      <c r="N12" s="20"/>
      <c r="O12" s="47"/>
      <c r="P12" s="47"/>
      <c r="Q12" s="18"/>
      <c r="R12" s="18"/>
      <c r="S12" s="52"/>
      <c r="T12" s="20"/>
      <c r="U12" s="49"/>
      <c r="V12" s="49"/>
      <c r="W12" s="51"/>
      <c r="X12" s="145"/>
      <c r="Y12" s="145"/>
      <c r="Z12" s="20"/>
      <c r="AA12" s="20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1024">
      <c r="A13" s="18"/>
      <c r="B13" s="18"/>
      <c r="C13" s="18" t="s">
        <v>80</v>
      </c>
      <c r="D13" s="18"/>
      <c r="E13" s="19"/>
      <c r="F13" s="19"/>
      <c r="G13" s="19"/>
      <c r="H13" s="18"/>
      <c r="J13" s="18"/>
      <c r="K13" s="19"/>
      <c r="L13" s="20"/>
      <c r="M13" s="20"/>
      <c r="N13" s="20"/>
      <c r="O13" s="47"/>
      <c r="P13" s="47"/>
      <c r="Q13" s="18"/>
      <c r="R13" s="18"/>
      <c r="S13" s="52"/>
      <c r="T13" s="20"/>
      <c r="U13" s="49"/>
      <c r="V13" s="49"/>
      <c r="W13" s="51"/>
      <c r="X13" s="145"/>
      <c r="Y13" s="145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1024">
      <c r="A14" s="18"/>
      <c r="B14" s="18"/>
      <c r="C14" s="18"/>
      <c r="D14" s="18"/>
      <c r="E14" s="19"/>
      <c r="F14" s="19"/>
      <c r="G14" s="19"/>
      <c r="H14" s="18"/>
      <c r="I14" s="18"/>
      <c r="J14" s="18"/>
      <c r="K14" s="19"/>
      <c r="L14" s="20"/>
      <c r="M14" s="20"/>
      <c r="N14" s="20"/>
      <c r="O14" s="47"/>
      <c r="P14" s="47"/>
      <c r="Q14" s="18"/>
      <c r="R14" s="18"/>
      <c r="S14" s="18"/>
      <c r="T14" s="20"/>
      <c r="U14" s="49"/>
      <c r="V14" s="49"/>
      <c r="W14" s="51"/>
      <c r="X14" s="145"/>
      <c r="Y14" s="145"/>
      <c r="Z14" s="20"/>
      <c r="AA14" s="20"/>
      <c r="AB14" s="20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1024">
      <c r="A15" s="18"/>
      <c r="B15" s="114" t="s">
        <v>101</v>
      </c>
      <c r="C15" s="18"/>
      <c r="D15" s="18"/>
      <c r="E15" s="19"/>
      <c r="F15" s="19"/>
      <c r="G15" s="19"/>
      <c r="H15" s="114" t="s">
        <v>103</v>
      </c>
      <c r="I15" s="18"/>
      <c r="J15" s="18"/>
      <c r="K15" s="19"/>
      <c r="L15" s="20"/>
      <c r="M15" s="20"/>
      <c r="N15" s="20"/>
      <c r="O15" s="47"/>
      <c r="P15" s="47"/>
      <c r="Q15" s="18"/>
      <c r="R15" s="18"/>
      <c r="S15" s="18"/>
      <c r="T15" s="20"/>
      <c r="U15" s="49"/>
      <c r="V15" s="49"/>
      <c r="W15" s="51"/>
      <c r="X15" s="145"/>
      <c r="Y15" s="145"/>
      <c r="Z15" s="20"/>
      <c r="AA15" s="20"/>
      <c r="AB15" s="20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1024">
      <c r="A16" s="18"/>
      <c r="B16" s="18"/>
      <c r="C16" s="18" t="s">
        <v>9</v>
      </c>
      <c r="D16" s="18"/>
      <c r="E16" s="19"/>
      <c r="F16" s="19"/>
      <c r="G16" s="19"/>
      <c r="H16" s="18"/>
      <c r="J16" s="18" t="s">
        <v>17</v>
      </c>
      <c r="K16" s="18"/>
      <c r="L16" s="20"/>
      <c r="M16" s="20"/>
      <c r="N16" s="20"/>
      <c r="O16" s="47"/>
      <c r="P16" s="47"/>
      <c r="Q16" s="18"/>
      <c r="R16" s="18"/>
      <c r="S16" s="18"/>
      <c r="T16" s="20"/>
      <c r="U16" s="49"/>
      <c r="V16" s="49"/>
      <c r="W16" s="51"/>
      <c r="X16" s="145"/>
      <c r="Y16" s="145"/>
      <c r="Z16" s="20"/>
      <c r="AA16" s="20"/>
      <c r="AB16" s="2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>
      <c r="A17" s="18"/>
      <c r="B17" s="18"/>
      <c r="C17" s="18" t="s">
        <v>10</v>
      </c>
      <c r="D17" s="18"/>
      <c r="E17" s="19"/>
      <c r="F17" s="19"/>
      <c r="G17" s="19"/>
      <c r="H17" s="18"/>
      <c r="J17" s="18" t="s">
        <v>18</v>
      </c>
      <c r="K17" s="18"/>
      <c r="L17" s="20"/>
      <c r="M17" s="20"/>
      <c r="N17" s="20"/>
      <c r="O17" s="47"/>
      <c r="P17" s="47"/>
      <c r="Q17" s="18"/>
      <c r="R17" s="18"/>
      <c r="S17" s="18"/>
      <c r="T17" s="20"/>
      <c r="U17" s="49"/>
      <c r="V17" s="49"/>
      <c r="W17" s="51"/>
      <c r="X17" s="145"/>
      <c r="Y17" s="145"/>
      <c r="Z17" s="20"/>
      <c r="AA17" s="20"/>
      <c r="AB17" s="20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>
      <c r="A18" s="18"/>
      <c r="B18" s="18"/>
      <c r="C18" s="18" t="s">
        <v>11</v>
      </c>
      <c r="D18" s="18"/>
      <c r="E18" s="19"/>
      <c r="F18" s="19"/>
      <c r="G18" s="19"/>
      <c r="H18" s="18"/>
      <c r="J18" s="18" t="s">
        <v>19</v>
      </c>
      <c r="K18" s="18"/>
      <c r="L18" s="20"/>
      <c r="M18" s="20"/>
      <c r="N18" s="20"/>
      <c r="O18" s="47"/>
      <c r="P18" s="47"/>
      <c r="Q18" s="18"/>
      <c r="R18" s="18"/>
      <c r="S18" s="18"/>
      <c r="T18" s="20"/>
      <c r="U18" s="49"/>
      <c r="V18" s="49"/>
      <c r="W18" s="51"/>
      <c r="X18" s="145"/>
      <c r="Y18" s="145"/>
      <c r="Z18" s="20"/>
      <c r="AA18" s="20"/>
      <c r="AB18" s="2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>
      <c r="A19" s="18"/>
      <c r="B19" s="18"/>
      <c r="C19" s="18" t="s">
        <v>12</v>
      </c>
      <c r="D19" s="18"/>
      <c r="E19" s="19"/>
      <c r="F19" s="19"/>
      <c r="G19" s="19"/>
      <c r="H19" s="18"/>
      <c r="J19" s="18" t="s">
        <v>20</v>
      </c>
      <c r="K19" s="18"/>
      <c r="L19" s="20"/>
      <c r="M19" s="20"/>
      <c r="N19" s="20"/>
      <c r="O19" s="47"/>
      <c r="P19" s="47"/>
      <c r="Q19" s="18"/>
      <c r="R19" s="18"/>
      <c r="S19" s="18"/>
      <c r="T19" s="20"/>
      <c r="U19" s="49"/>
      <c r="V19" s="49"/>
      <c r="W19" s="51"/>
      <c r="X19" s="145"/>
      <c r="Y19" s="145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>
      <c r="A20" s="18"/>
      <c r="B20" s="18"/>
      <c r="C20" s="18"/>
      <c r="D20" s="18"/>
      <c r="E20" s="19"/>
      <c r="F20" s="19"/>
      <c r="G20" s="19"/>
      <c r="H20" s="18"/>
      <c r="J20" s="18" t="s">
        <v>21</v>
      </c>
      <c r="K20" s="18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45"/>
      <c r="Y20" s="145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>
      <c r="A21" s="18"/>
      <c r="B21" s="18"/>
      <c r="C21" s="18"/>
      <c r="D21" s="18"/>
      <c r="E21" s="19"/>
      <c r="F21" s="19"/>
      <c r="G21" s="19"/>
      <c r="H21" s="19"/>
      <c r="I21" s="18"/>
      <c r="J21" s="20"/>
      <c r="K21" s="20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53"/>
      <c r="Y21" s="51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>
      <c r="A22" s="18"/>
      <c r="B22" s="18"/>
      <c r="C22" s="18"/>
      <c r="D22" s="18"/>
      <c r="E22" s="19"/>
      <c r="F22" s="19"/>
      <c r="G22" s="19"/>
      <c r="H22" s="19"/>
      <c r="I22" s="18"/>
      <c r="J22" s="20"/>
      <c r="K22" s="20"/>
      <c r="L22" s="20"/>
      <c r="M22" s="20"/>
      <c r="N22" s="20"/>
      <c r="O22" s="47"/>
      <c r="P22" s="47"/>
      <c r="Q22" s="18"/>
      <c r="R22" s="18"/>
      <c r="S22" s="18"/>
      <c r="T22" s="20"/>
      <c r="U22" s="49"/>
      <c r="V22" s="49"/>
      <c r="W22" s="51"/>
      <c r="X22" s="53"/>
      <c r="Y22" s="51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>
      <c r="A23" s="18"/>
      <c r="B23" s="18"/>
      <c r="C23" s="18"/>
      <c r="D23" s="18"/>
      <c r="E23" s="19"/>
      <c r="F23" s="19"/>
      <c r="G23" s="19"/>
      <c r="H23" s="19"/>
      <c r="I23" s="18"/>
      <c r="J23" s="20"/>
      <c r="K23" s="20"/>
      <c r="L23" s="20"/>
      <c r="M23" s="20"/>
      <c r="N23" s="20"/>
      <c r="O23" s="47"/>
      <c r="P23" s="47"/>
      <c r="Q23" s="18"/>
      <c r="R23" s="18"/>
      <c r="S23" s="18"/>
      <c r="T23" s="20"/>
      <c r="U23" s="49"/>
      <c r="V23" s="49"/>
      <c r="W23" s="51"/>
      <c r="X23" s="53"/>
      <c r="Y23" s="51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>
      <c r="A24" s="18"/>
      <c r="B24" s="18"/>
      <c r="C24" s="18"/>
      <c r="D24" s="18"/>
      <c r="E24" s="19"/>
      <c r="F24" s="19"/>
      <c r="G24" s="19"/>
      <c r="H24" s="19"/>
      <c r="I24" s="18"/>
      <c r="J24" s="20"/>
      <c r="K24" s="20"/>
      <c r="L24" s="20"/>
      <c r="M24" s="20"/>
      <c r="N24" s="20"/>
      <c r="O24" s="47"/>
      <c r="P24" s="47"/>
      <c r="Q24" s="18"/>
      <c r="R24" s="18"/>
      <c r="S24" s="18"/>
      <c r="T24" s="20"/>
      <c r="U24" s="49"/>
      <c r="V24" s="49"/>
      <c r="W24" s="51"/>
      <c r="X24" s="53"/>
      <c r="Y24" s="51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>
      <c r="A25" s="18"/>
      <c r="B25" s="18"/>
      <c r="C25" s="18"/>
      <c r="D25" s="18"/>
      <c r="E25" s="19"/>
      <c r="F25" s="19"/>
      <c r="G25" s="19"/>
      <c r="H25" s="19"/>
      <c r="I25" s="18"/>
      <c r="J25" s="20"/>
      <c r="K25" s="20"/>
      <c r="L25" s="20"/>
      <c r="M25" s="20"/>
      <c r="N25" s="20"/>
      <c r="O25" s="47"/>
      <c r="P25" s="47"/>
      <c r="Q25" s="18"/>
      <c r="R25" s="18"/>
      <c r="S25" s="18"/>
      <c r="T25" s="20"/>
      <c r="U25" s="49"/>
      <c r="V25" s="49"/>
      <c r="W25" s="51"/>
      <c r="X25" s="53"/>
      <c r="Y25" s="51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>
      <c r="A26" s="18"/>
      <c r="B26" s="18"/>
      <c r="C26" s="18"/>
      <c r="D26" s="18"/>
      <c r="E26" s="19"/>
      <c r="F26" s="19"/>
      <c r="G26" s="19"/>
      <c r="H26" s="19"/>
      <c r="I26" s="18"/>
      <c r="J26" s="20"/>
      <c r="K26" s="20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53"/>
      <c r="Y26" s="51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>
      <c r="A27" s="18"/>
      <c r="B27" s="18"/>
      <c r="C27" s="18"/>
      <c r="D27" s="18"/>
      <c r="E27" s="19"/>
      <c r="F27" s="19"/>
      <c r="G27" s="19"/>
      <c r="H27" s="19"/>
      <c r="I27" s="18"/>
      <c r="J27" s="20"/>
      <c r="K27" s="20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53"/>
      <c r="Y27" s="51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>
      <c r="A28" s="18"/>
      <c r="B28" s="18"/>
      <c r="C28" s="18"/>
      <c r="D28" s="18"/>
      <c r="E28" s="19"/>
      <c r="F28" s="19"/>
      <c r="G28" s="19"/>
      <c r="H28" s="19"/>
      <c r="I28" s="18"/>
      <c r="J28" s="20"/>
      <c r="K28" s="20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53"/>
      <c r="Y28" s="51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>
      <c r="A29" s="18"/>
      <c r="B29" s="18"/>
      <c r="C29" s="18"/>
      <c r="D29" s="18"/>
      <c r="E29" s="19"/>
      <c r="F29" s="19"/>
      <c r="G29" s="19"/>
      <c r="H29" s="19"/>
      <c r="I29" s="18"/>
      <c r="J29" s="20"/>
      <c r="K29" s="20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53"/>
      <c r="Y29" s="51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>
      <c r="A30" s="18"/>
      <c r="B30" s="18"/>
      <c r="C30" s="18"/>
      <c r="D30" s="18"/>
      <c r="E30" s="19"/>
      <c r="F30" s="19"/>
      <c r="G30" s="19"/>
      <c r="H30" s="19"/>
      <c r="I30" s="18"/>
      <c r="J30" s="20"/>
      <c r="K30" s="20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53"/>
      <c r="Y30" s="51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>
      <c r="A31" s="18"/>
      <c r="B31" s="18"/>
      <c r="C31" s="18"/>
      <c r="D31" s="18"/>
      <c r="E31" s="19"/>
      <c r="F31" s="19"/>
      <c r="G31" s="19"/>
      <c r="H31" s="19"/>
      <c r="I31" s="18"/>
      <c r="J31" s="20"/>
      <c r="K31" s="20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53"/>
      <c r="Y31" s="51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>
      <c r="A32" s="18"/>
      <c r="B32" s="18"/>
      <c r="C32" s="18"/>
      <c r="D32" s="18"/>
      <c r="E32" s="19"/>
      <c r="F32" s="19"/>
      <c r="G32" s="19"/>
      <c r="H32" s="19"/>
      <c r="I32" s="18"/>
      <c r="J32" s="20"/>
      <c r="K32" s="20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53"/>
      <c r="Y32" s="51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 s="22" customFormat="1">
      <c r="E35" s="19"/>
      <c r="F35" s="23"/>
      <c r="G35" s="23"/>
      <c r="H35" s="23"/>
      <c r="J35" s="24"/>
      <c r="K35" s="24"/>
      <c r="L35" s="24"/>
      <c r="M35" s="24"/>
      <c r="N35" s="24"/>
      <c r="O35" s="54"/>
      <c r="P35" s="54"/>
      <c r="T35" s="24"/>
      <c r="U35" s="55"/>
      <c r="V35" s="55"/>
      <c r="W35" s="56"/>
      <c r="X35" s="57"/>
      <c r="Y35" s="56"/>
      <c r="Z35" s="24"/>
      <c r="AA35" s="24"/>
      <c r="AB35" s="24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22" customFormat="1">
      <c r="E36" s="19"/>
      <c r="F36" s="23"/>
      <c r="G36" s="23"/>
      <c r="H36" s="23"/>
      <c r="J36" s="24"/>
      <c r="K36" s="24"/>
      <c r="L36" s="24"/>
      <c r="M36" s="24"/>
      <c r="N36" s="24"/>
      <c r="O36" s="54"/>
      <c r="P36" s="54"/>
      <c r="T36" s="24"/>
      <c r="U36" s="55"/>
      <c r="V36" s="55"/>
      <c r="W36" s="56"/>
      <c r="X36" s="57"/>
      <c r="Y36" s="56"/>
      <c r="Z36" s="24"/>
      <c r="AA36" s="24"/>
      <c r="AB36" s="24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22" customFormat="1">
      <c r="E37" s="19"/>
      <c r="F37" s="23"/>
      <c r="G37" s="23"/>
      <c r="H37" s="23"/>
      <c r="J37" s="24"/>
      <c r="K37" s="24"/>
      <c r="L37" s="24"/>
      <c r="M37" s="24"/>
      <c r="N37" s="24"/>
      <c r="O37" s="54"/>
      <c r="P37" s="54"/>
      <c r="T37" s="24"/>
      <c r="U37" s="55"/>
      <c r="V37" s="55"/>
      <c r="W37" s="56"/>
      <c r="X37" s="57"/>
      <c r="Y37" s="56"/>
      <c r="Z37" s="24"/>
      <c r="AA37" s="24"/>
      <c r="AB37" s="24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2" customFormat="1">
      <c r="E38" s="19"/>
      <c r="F38" s="23"/>
      <c r="G38" s="23"/>
      <c r="H38" s="23"/>
      <c r="J38" s="24"/>
      <c r="K38" s="24"/>
      <c r="L38" s="24"/>
      <c r="M38" s="24"/>
      <c r="N38" s="24"/>
      <c r="O38" s="54"/>
      <c r="P38" s="54"/>
      <c r="T38" s="24"/>
      <c r="U38" s="55"/>
      <c r="V38" s="55"/>
      <c r="W38" s="56"/>
      <c r="X38" s="57"/>
      <c r="Y38" s="56"/>
      <c r="Z38" s="24"/>
      <c r="AA38" s="24"/>
      <c r="AB38" s="24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2" customFormat="1">
      <c r="E39" s="19"/>
      <c r="F39" s="23"/>
      <c r="G39" s="23"/>
      <c r="H39" s="23"/>
      <c r="J39" s="24"/>
      <c r="K39" s="24"/>
      <c r="L39" s="24"/>
      <c r="M39" s="24"/>
      <c r="N39" s="24"/>
      <c r="O39" s="54"/>
      <c r="P39" s="54"/>
      <c r="T39" s="24"/>
      <c r="U39" s="55"/>
      <c r="V39" s="55"/>
      <c r="W39" s="56"/>
      <c r="X39" s="57"/>
      <c r="Y39" s="56"/>
      <c r="Z39" s="24"/>
      <c r="AA39" s="24"/>
      <c r="AB39" s="24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2" customFormat="1">
      <c r="E40" s="19"/>
      <c r="F40" s="23"/>
      <c r="G40" s="23"/>
      <c r="H40" s="23"/>
      <c r="J40" s="24"/>
      <c r="K40" s="24"/>
      <c r="L40" s="24"/>
      <c r="M40" s="24"/>
      <c r="N40" s="24"/>
      <c r="O40" s="54"/>
      <c r="P40" s="54"/>
      <c r="T40" s="24"/>
      <c r="U40" s="55"/>
      <c r="V40" s="55"/>
      <c r="W40" s="56"/>
      <c r="X40" s="57"/>
      <c r="Y40" s="56"/>
      <c r="Z40" s="24"/>
      <c r="AA40" s="24"/>
      <c r="AB40" s="24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2" customFormat="1">
      <c r="E41" s="19"/>
      <c r="F41" s="23"/>
      <c r="G41" s="23"/>
      <c r="H41" s="23"/>
      <c r="J41" s="24"/>
      <c r="K41" s="24"/>
      <c r="L41" s="24"/>
      <c r="M41" s="24"/>
      <c r="N41" s="24"/>
      <c r="O41" s="54"/>
      <c r="P41" s="54"/>
      <c r="T41" s="24"/>
      <c r="U41" s="55"/>
      <c r="V41" s="55"/>
      <c r="W41" s="56"/>
      <c r="X41" s="57"/>
      <c r="Y41" s="56"/>
      <c r="Z41" s="24"/>
      <c r="AA41" s="24"/>
      <c r="AB41" s="24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2" customFormat="1">
      <c r="E42" s="19"/>
      <c r="F42" s="23"/>
      <c r="G42" s="23"/>
      <c r="H42" s="23"/>
      <c r="J42" s="24"/>
      <c r="K42" s="24"/>
      <c r="L42" s="24"/>
      <c r="M42" s="24"/>
      <c r="N42" s="24"/>
      <c r="O42" s="54"/>
      <c r="P42" s="54"/>
      <c r="T42" s="24"/>
      <c r="U42" s="55"/>
      <c r="V42" s="55"/>
      <c r="W42" s="56"/>
      <c r="X42" s="56"/>
      <c r="Y42" s="56"/>
      <c r="Z42" s="24"/>
      <c r="AA42" s="24"/>
      <c r="AB42" s="2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2" customFormat="1">
      <c r="E43" s="19"/>
      <c r="F43" s="23"/>
      <c r="G43" s="23"/>
      <c r="H43" s="23"/>
      <c r="J43" s="24"/>
      <c r="K43" s="24"/>
      <c r="L43" s="24"/>
      <c r="M43" s="24"/>
      <c r="N43" s="24"/>
      <c r="O43" s="54"/>
      <c r="P43" s="54"/>
      <c r="T43" s="24"/>
      <c r="U43" s="55"/>
      <c r="V43" s="55"/>
      <c r="W43" s="56"/>
      <c r="X43" s="56"/>
      <c r="Y43" s="56"/>
      <c r="Z43" s="24"/>
      <c r="AA43" s="24"/>
      <c r="AB43" s="2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2" customFormat="1">
      <c r="E44" s="19"/>
      <c r="F44" s="23"/>
      <c r="G44" s="23"/>
      <c r="H44" s="23"/>
      <c r="J44" s="24"/>
      <c r="K44" s="24"/>
      <c r="L44" s="24"/>
      <c r="M44" s="24"/>
      <c r="N44" s="24"/>
      <c r="O44" s="54"/>
      <c r="P44" s="54"/>
      <c r="T44" s="24"/>
      <c r="U44" s="55"/>
      <c r="V44" s="55"/>
      <c r="W44" s="56"/>
      <c r="X44" s="56"/>
      <c r="Y44" s="56"/>
      <c r="Z44" s="24"/>
      <c r="AA44" s="24"/>
      <c r="AB44" s="2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2" customFormat="1">
      <c r="E45" s="19"/>
      <c r="F45" s="23"/>
      <c r="G45" s="23"/>
      <c r="H45" s="23"/>
      <c r="J45" s="24"/>
      <c r="K45" s="24"/>
      <c r="L45" s="24"/>
      <c r="M45" s="24"/>
      <c r="N45" s="24"/>
      <c r="O45" s="54"/>
      <c r="P45" s="54"/>
      <c r="T45" s="24"/>
      <c r="U45" s="55"/>
      <c r="V45" s="55"/>
      <c r="W45" s="56"/>
      <c r="X45" s="56"/>
      <c r="Y45" s="56"/>
      <c r="Z45" s="24"/>
      <c r="AA45" s="24"/>
      <c r="AB45" s="2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2" customFormat="1">
      <c r="E46" s="19"/>
      <c r="F46" s="23"/>
      <c r="G46" s="23"/>
      <c r="H46" s="23"/>
      <c r="J46" s="24"/>
      <c r="K46" s="24"/>
      <c r="L46" s="24"/>
      <c r="M46" s="24"/>
      <c r="N46" s="24"/>
      <c r="O46" s="54"/>
      <c r="P46" s="54"/>
      <c r="T46" s="24"/>
      <c r="U46" s="55"/>
      <c r="V46" s="55"/>
      <c r="W46" s="56"/>
      <c r="X46" s="56"/>
      <c r="Y46" s="56"/>
      <c r="Z46" s="24"/>
      <c r="AA46" s="24"/>
      <c r="AB46" s="2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6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8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6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8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6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8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6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8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6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8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6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8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6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8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8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8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2" customFormat="1"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2" customFormat="1"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2" customFormat="1"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2" customFormat="1"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5:1024" s="22" customFormat="1">
      <c r="O81" s="54"/>
      <c r="P81" s="54"/>
      <c r="U81" s="56"/>
      <c r="V81" s="56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5:1024" s="22" customFormat="1">
      <c r="O82" s="54"/>
      <c r="P82" s="54"/>
      <c r="U82" s="56"/>
      <c r="V82" s="56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5:1024" s="22" customFormat="1">
      <c r="O83" s="54"/>
      <c r="P83" s="54"/>
      <c r="U83" s="56"/>
      <c r="V83" s="56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5:1024" s="22" customFormat="1">
      <c r="O84" s="54"/>
      <c r="P84" s="54"/>
      <c r="U84" s="56"/>
      <c r="V84" s="56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5:1024" s="22" customFormat="1">
      <c r="O85" s="54"/>
      <c r="P85" s="54"/>
      <c r="U85" s="56"/>
      <c r="V85" s="56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5:1024" s="22" customFormat="1">
      <c r="O86" s="54"/>
      <c r="P86" s="54"/>
      <c r="U86" s="56"/>
      <c r="V86" s="56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5:1024" s="22" customFormat="1">
      <c r="O87" s="54"/>
      <c r="P87" s="54"/>
      <c r="U87" s="56"/>
      <c r="V87" s="56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5:1024" s="22" customFormat="1">
      <c r="O88" s="54"/>
      <c r="P88" s="54"/>
      <c r="U88" s="56"/>
      <c r="V88" s="56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5:1024" s="22" customFormat="1">
      <c r="O89" s="54"/>
      <c r="P89" s="54"/>
      <c r="U89" s="56"/>
      <c r="V89" s="56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5:1024" s="22" customFormat="1">
      <c r="O90" s="54"/>
      <c r="P90" s="54"/>
      <c r="U90" s="56"/>
      <c r="V90" s="56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5:1024" s="22" customFormat="1">
      <c r="O91" s="54"/>
      <c r="P91" s="54"/>
      <c r="U91" s="56"/>
      <c r="V91" s="56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5:1024" s="22" customFormat="1">
      <c r="O92" s="54"/>
      <c r="P92" s="54"/>
      <c r="U92" s="56"/>
      <c r="V92" s="56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5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5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5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5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</sheetData>
  <mergeCells count="3">
    <mergeCell ref="C1:E1"/>
    <mergeCell ref="M1:Y1"/>
    <mergeCell ref="X7:Y20"/>
  </mergeCells>
  <hyperlinks>
    <hyperlink ref="N4" r:id="rId1" xr:uid="{B4995C2E-F8E9-46CE-8610-C084D050895C}"/>
    <hyperlink ref="N5" r:id="rId2" xr:uid="{BCD20617-0F7A-4395-95AA-69626065443E}"/>
  </hyperlinks>
  <pageMargins left="0" right="0" top="0.39370078740157505" bottom="0.39370078740157505" header="0" footer="0"/>
  <pageSetup paperSize="9" fitToWidth="0" fitToHeight="0" pageOrder="overThenDown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8"/>
  <sheetViews>
    <sheetView tabSelected="1" topLeftCell="D1" zoomScale="78" zoomScaleNormal="78" workbookViewId="0">
      <selection activeCell="O4" sqref="O4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4.26953125" style="22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5.453125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42"/>
      <c r="D1" s="142"/>
      <c r="E1" s="142"/>
      <c r="F1" s="102"/>
      <c r="G1" s="102"/>
      <c r="H1" s="102"/>
      <c r="I1" s="103"/>
      <c r="J1" s="103"/>
      <c r="K1" s="103"/>
      <c r="L1" s="104"/>
      <c r="M1" s="143" t="s">
        <v>109</v>
      </c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22</v>
      </c>
      <c r="C3" s="34" t="s">
        <v>23</v>
      </c>
      <c r="D3" s="34" t="s">
        <v>24</v>
      </c>
      <c r="E3" s="33" t="s">
        <v>25</v>
      </c>
      <c r="F3" s="34" t="s">
        <v>26</v>
      </c>
      <c r="G3" s="34" t="s">
        <v>27</v>
      </c>
      <c r="H3" s="34" t="s">
        <v>28</v>
      </c>
      <c r="I3" s="34" t="s">
        <v>121</v>
      </c>
      <c r="J3" s="35" t="s">
        <v>29</v>
      </c>
      <c r="K3" s="33" t="s">
        <v>2</v>
      </c>
      <c r="L3" s="36" t="s">
        <v>30</v>
      </c>
      <c r="M3" s="36" t="s">
        <v>31</v>
      </c>
      <c r="N3" s="33" t="s">
        <v>32</v>
      </c>
      <c r="O3" s="37" t="s">
        <v>139</v>
      </c>
      <c r="P3" s="37" t="s">
        <v>33</v>
      </c>
      <c r="Q3" s="37" t="s">
        <v>34</v>
      </c>
      <c r="R3" s="37" t="s">
        <v>35</v>
      </c>
      <c r="S3" s="33" t="s">
        <v>36</v>
      </c>
      <c r="T3" s="36" t="s">
        <v>37</v>
      </c>
      <c r="U3" s="33" t="s">
        <v>2</v>
      </c>
      <c r="V3" s="34" t="s">
        <v>38</v>
      </c>
      <c r="W3" s="86" t="s">
        <v>39</v>
      </c>
      <c r="X3" s="38" t="s">
        <v>40</v>
      </c>
      <c r="Y3" s="39" t="s">
        <v>41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97.5" customHeight="1">
      <c r="A4" s="1">
        <v>1</v>
      </c>
      <c r="B4" s="2" t="s">
        <v>125</v>
      </c>
      <c r="C4" s="3" t="s">
        <v>3</v>
      </c>
      <c r="D4" s="3" t="s">
        <v>6</v>
      </c>
      <c r="E4" s="4" t="s">
        <v>134</v>
      </c>
      <c r="F4" s="141" t="s">
        <v>108</v>
      </c>
      <c r="G4" s="5" t="s">
        <v>120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:L5" si="0">J4+K4</f>
        <v>34215.678199999995</v>
      </c>
      <c r="M4" s="6">
        <v>28277.42</v>
      </c>
      <c r="N4" s="115" t="s">
        <v>99</v>
      </c>
      <c r="O4" s="3">
        <v>1</v>
      </c>
      <c r="P4" s="3">
        <v>0</v>
      </c>
      <c r="Q4" s="116">
        <f>(P4/O4)</f>
        <v>0</v>
      </c>
      <c r="R4" s="8" t="s">
        <v>122</v>
      </c>
      <c r="S4" s="6" t="s">
        <v>123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>1-V4/L4</f>
        <v>0</v>
      </c>
      <c r="X4" s="42">
        <v>44951</v>
      </c>
      <c r="Y4" s="117" t="s">
        <v>124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66.75" customHeight="1">
      <c r="A5" s="1">
        <v>2</v>
      </c>
      <c r="B5" s="2" t="s">
        <v>128</v>
      </c>
      <c r="C5" s="3" t="s">
        <v>3</v>
      </c>
      <c r="D5" s="3" t="s">
        <v>6</v>
      </c>
      <c r="E5" s="4" t="s">
        <v>136</v>
      </c>
      <c r="F5" s="4">
        <v>2</v>
      </c>
      <c r="G5" s="141" t="s">
        <v>129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si="0"/>
        <v>8614.9822000000004</v>
      </c>
      <c r="M5" s="6">
        <v>12815.68</v>
      </c>
      <c r="N5" s="115" t="s">
        <v>99</v>
      </c>
      <c r="O5" s="3">
        <v>1</v>
      </c>
      <c r="P5" s="3">
        <v>0</v>
      </c>
      <c r="Q5" s="116">
        <f t="shared" ref="Q5" si="1">(P5/O5)</f>
        <v>0</v>
      </c>
      <c r="R5" s="7" t="s">
        <v>130</v>
      </c>
      <c r="S5" s="8" t="s">
        <v>131</v>
      </c>
      <c r="T5" s="6">
        <v>7119.82</v>
      </c>
      <c r="U5" s="6">
        <f t="shared" ref="U5" si="2">T5*0.21</f>
        <v>1495.1622</v>
      </c>
      <c r="V5" s="6">
        <f>T5+U5</f>
        <v>8614.9822000000004</v>
      </c>
      <c r="W5" s="9">
        <f>1-V5/L5</f>
        <v>0</v>
      </c>
      <c r="X5" s="42">
        <v>44972</v>
      </c>
      <c r="Y5" s="117" t="s">
        <v>132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s="128" customFormat="1" ht="32.25" customHeight="1">
      <c r="A6" s="118"/>
      <c r="B6" s="119"/>
      <c r="C6" s="119"/>
      <c r="D6" s="119"/>
      <c r="E6" s="120" t="s">
        <v>43</v>
      </c>
      <c r="F6" s="121"/>
      <c r="G6" s="121"/>
      <c r="H6" s="121"/>
      <c r="I6" s="119"/>
      <c r="J6" s="43">
        <f>SUM(J4:J5)</f>
        <v>35397.24</v>
      </c>
      <c r="K6" s="43">
        <f>SUM(K4:K5)</f>
        <v>7433.4203999999991</v>
      </c>
      <c r="L6" s="43">
        <f>SUM(L4:L5)</f>
        <v>42830.660399999993</v>
      </c>
      <c r="M6" s="43">
        <f>SUM(M4:M5)</f>
        <v>41093.1</v>
      </c>
      <c r="N6" s="122"/>
      <c r="O6" s="44"/>
      <c r="P6" s="44"/>
      <c r="Q6" s="123"/>
      <c r="R6" s="123"/>
      <c r="S6" s="123"/>
      <c r="T6" s="43">
        <f>SUM(T4:T5)</f>
        <v>35397.24</v>
      </c>
      <c r="U6" s="43">
        <f>SUM(U4:U5)</f>
        <v>7433.4203999999991</v>
      </c>
      <c r="V6" s="43">
        <f>SUM(V4:V5)</f>
        <v>42830.660399999993</v>
      </c>
      <c r="W6" s="124">
        <f>1-V6/L6</f>
        <v>0</v>
      </c>
      <c r="X6" s="125"/>
      <c r="Y6" s="126"/>
      <c r="Z6" s="138"/>
      <c r="AA6" s="138"/>
      <c r="AB6" s="138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</row>
    <row r="7" spans="1:1024">
      <c r="A7" s="18"/>
      <c r="B7" s="18"/>
      <c r="C7" s="18"/>
      <c r="D7" s="18"/>
      <c r="E7" s="19"/>
      <c r="F7" s="19"/>
      <c r="G7" s="19"/>
      <c r="H7" s="19"/>
      <c r="I7" s="18"/>
      <c r="J7" s="24"/>
      <c r="K7" s="20"/>
      <c r="L7" s="20"/>
      <c r="M7" s="20"/>
      <c r="N7" s="20"/>
      <c r="O7" s="47"/>
      <c r="P7" s="47"/>
      <c r="Q7" s="48"/>
      <c r="R7" s="48"/>
      <c r="S7" s="48"/>
      <c r="T7" s="20"/>
      <c r="U7" s="49"/>
      <c r="V7" s="49"/>
      <c r="W7" s="50"/>
      <c r="X7" s="145"/>
      <c r="Y7" s="145"/>
      <c r="Z7" s="20"/>
      <c r="AA7" s="20"/>
      <c r="AB7" s="20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1024">
      <c r="A8" s="18"/>
      <c r="B8" s="114" t="s">
        <v>44</v>
      </c>
      <c r="C8" s="18"/>
      <c r="D8" s="18"/>
      <c r="E8" s="21"/>
      <c r="F8" s="21"/>
      <c r="G8" s="113"/>
      <c r="H8" s="114" t="s">
        <v>54</v>
      </c>
      <c r="I8" s="18"/>
      <c r="J8" s="18"/>
      <c r="K8" s="19"/>
      <c r="L8" s="20"/>
      <c r="M8" s="20"/>
      <c r="N8" s="20"/>
      <c r="O8" s="47"/>
      <c r="P8" s="47"/>
      <c r="Q8" s="18"/>
      <c r="R8" s="18"/>
      <c r="S8" s="18"/>
      <c r="T8" s="20"/>
      <c r="U8" s="49"/>
      <c r="V8" s="49"/>
      <c r="W8" s="51"/>
      <c r="X8" s="145"/>
      <c r="Y8" s="145"/>
      <c r="Z8" s="20"/>
      <c r="AA8" s="20"/>
      <c r="AB8" s="20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1024">
      <c r="A9" s="18"/>
      <c r="B9" s="18"/>
      <c r="C9" s="18" t="s">
        <v>45</v>
      </c>
      <c r="D9" s="18"/>
      <c r="E9" s="19"/>
      <c r="F9" s="19"/>
      <c r="G9" s="19"/>
      <c r="H9" s="18"/>
      <c r="J9" s="18" t="s">
        <v>55</v>
      </c>
      <c r="K9" s="19"/>
      <c r="L9" s="20"/>
      <c r="M9" s="20"/>
      <c r="N9" s="20"/>
      <c r="O9" s="47"/>
      <c r="P9" s="47"/>
      <c r="Q9" s="18"/>
      <c r="R9" s="18"/>
      <c r="S9" s="18"/>
      <c r="T9" s="20"/>
      <c r="U9" s="49"/>
      <c r="V9" s="49"/>
      <c r="W9" s="51"/>
      <c r="X9" s="145"/>
      <c r="Y9" s="145"/>
      <c r="Z9" s="20"/>
      <c r="AA9" s="20"/>
      <c r="AB9" s="20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1024">
      <c r="A10" s="18"/>
      <c r="B10" s="18"/>
      <c r="C10" s="18" t="s">
        <v>46</v>
      </c>
      <c r="D10" s="18"/>
      <c r="E10" s="19"/>
      <c r="F10" s="19"/>
      <c r="G10" s="19"/>
      <c r="H10" s="18"/>
      <c r="J10" s="18" t="s">
        <v>56</v>
      </c>
      <c r="K10" s="19"/>
      <c r="L10" s="20"/>
      <c r="M10" s="20"/>
      <c r="N10" s="20"/>
      <c r="O10" s="47"/>
      <c r="P10" s="47"/>
      <c r="Q10" s="18"/>
      <c r="R10" s="18"/>
      <c r="S10" s="52"/>
      <c r="T10" s="20"/>
      <c r="U10" s="49"/>
      <c r="V10" s="49"/>
      <c r="W10" s="51"/>
      <c r="X10" s="145"/>
      <c r="Y10" s="145"/>
      <c r="Z10" s="20"/>
      <c r="AA10" s="20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1024">
      <c r="A11" s="18"/>
      <c r="B11" s="18"/>
      <c r="C11" s="18" t="s">
        <v>47</v>
      </c>
      <c r="D11" s="18"/>
      <c r="E11" s="19"/>
      <c r="F11" s="19"/>
      <c r="G11" s="19"/>
      <c r="H11" s="18"/>
      <c r="J11" s="18" t="s">
        <v>57</v>
      </c>
      <c r="K11" s="19"/>
      <c r="L11" s="20"/>
      <c r="M11" s="20"/>
      <c r="N11" s="20"/>
      <c r="O11" s="47"/>
      <c r="P11" s="47"/>
      <c r="Q11" s="18"/>
      <c r="R11" s="18"/>
      <c r="S11" s="52"/>
      <c r="T11" s="20"/>
      <c r="U11" s="49"/>
      <c r="V11" s="49"/>
      <c r="W11" s="51"/>
      <c r="X11" s="145"/>
      <c r="Y11" s="145"/>
      <c r="Z11" s="20"/>
      <c r="AA11" s="20"/>
      <c r="AB11" s="20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1024">
      <c r="A12" s="18"/>
      <c r="B12" s="18"/>
      <c r="C12" s="18" t="s">
        <v>107</v>
      </c>
      <c r="D12" s="18"/>
      <c r="E12" s="19"/>
      <c r="F12" s="19"/>
      <c r="G12" s="19"/>
      <c r="H12" s="18"/>
      <c r="J12" s="18" t="s">
        <v>58</v>
      </c>
      <c r="K12" s="19"/>
      <c r="L12" s="20"/>
      <c r="M12" s="20"/>
      <c r="N12" s="20"/>
      <c r="O12" s="47"/>
      <c r="P12" s="47"/>
      <c r="Q12" s="18"/>
      <c r="R12" s="18"/>
      <c r="S12" s="52"/>
      <c r="T12" s="20"/>
      <c r="U12" s="49"/>
      <c r="V12" s="49"/>
      <c r="W12" s="51"/>
      <c r="X12" s="145"/>
      <c r="Y12" s="145"/>
      <c r="Z12" s="20"/>
      <c r="AA12" s="20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1024">
      <c r="A13" s="18"/>
      <c r="B13" s="18"/>
      <c r="C13" s="18" t="s">
        <v>48</v>
      </c>
      <c r="D13" s="18"/>
      <c r="E13" s="19"/>
      <c r="F13" s="19"/>
      <c r="G13" s="19"/>
      <c r="H13" s="18"/>
      <c r="J13" s="18"/>
      <c r="K13" s="19"/>
      <c r="L13" s="20"/>
      <c r="M13" s="20"/>
      <c r="N13" s="20"/>
      <c r="O13" s="47"/>
      <c r="P13" s="47"/>
      <c r="Q13" s="18"/>
      <c r="R13" s="18"/>
      <c r="S13" s="52"/>
      <c r="T13" s="20"/>
      <c r="U13" s="49"/>
      <c r="V13" s="49"/>
      <c r="W13" s="51"/>
      <c r="X13" s="145"/>
      <c r="Y13" s="145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1024">
      <c r="A14" s="18"/>
      <c r="B14" s="18"/>
      <c r="C14" s="18"/>
      <c r="D14" s="18"/>
      <c r="E14" s="19"/>
      <c r="F14" s="19"/>
      <c r="G14" s="19"/>
      <c r="H14" s="18"/>
      <c r="I14" s="18"/>
      <c r="J14" s="18"/>
      <c r="K14" s="19"/>
      <c r="L14" s="20"/>
      <c r="M14" s="20"/>
      <c r="N14" s="20"/>
      <c r="O14" s="47"/>
      <c r="P14" s="47"/>
      <c r="Q14" s="18"/>
      <c r="R14" s="18"/>
      <c r="S14" s="18"/>
      <c r="T14" s="20"/>
      <c r="U14" s="49"/>
      <c r="V14" s="49"/>
      <c r="W14" s="51"/>
      <c r="X14" s="145"/>
      <c r="Y14" s="145"/>
      <c r="Z14" s="20"/>
      <c r="AA14" s="20"/>
      <c r="AB14" s="20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1024">
      <c r="A15" s="18"/>
      <c r="B15" s="114" t="s">
        <v>49</v>
      </c>
      <c r="C15" s="18"/>
      <c r="D15" s="18"/>
      <c r="E15" s="19"/>
      <c r="F15" s="19"/>
      <c r="G15" s="19"/>
      <c r="H15" s="114" t="s">
        <v>59</v>
      </c>
      <c r="I15" s="18"/>
      <c r="J15" s="18"/>
      <c r="K15" s="19"/>
      <c r="L15" s="20"/>
      <c r="M15" s="20"/>
      <c r="N15" s="20"/>
      <c r="O15" s="47"/>
      <c r="P15" s="47"/>
      <c r="Q15" s="18"/>
      <c r="R15" s="18"/>
      <c r="S15" s="18"/>
      <c r="T15" s="20"/>
      <c r="U15" s="49"/>
      <c r="V15" s="49"/>
      <c r="W15" s="51"/>
      <c r="X15" s="145"/>
      <c r="Y15" s="145"/>
      <c r="Z15" s="20"/>
      <c r="AA15" s="20"/>
      <c r="AB15" s="20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1024">
      <c r="A16" s="18"/>
      <c r="B16" s="18"/>
      <c r="C16" s="18" t="s">
        <v>50</v>
      </c>
      <c r="D16" s="18"/>
      <c r="E16" s="19"/>
      <c r="F16" s="19"/>
      <c r="G16" s="19"/>
      <c r="H16" s="18"/>
      <c r="J16" s="18" t="s">
        <v>60</v>
      </c>
      <c r="K16" s="18"/>
      <c r="L16" s="20"/>
      <c r="M16" s="20"/>
      <c r="N16" s="20"/>
      <c r="O16" s="47"/>
      <c r="P16" s="47"/>
      <c r="Q16" s="18"/>
      <c r="R16" s="18"/>
      <c r="S16" s="18"/>
      <c r="T16" s="20"/>
      <c r="U16" s="49"/>
      <c r="V16" s="49"/>
      <c r="W16" s="51"/>
      <c r="X16" s="145"/>
      <c r="Y16" s="145"/>
      <c r="Z16" s="20"/>
      <c r="AA16" s="20"/>
      <c r="AB16" s="2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>
      <c r="A17" s="18"/>
      <c r="B17" s="18"/>
      <c r="C17" s="18" t="s">
        <v>51</v>
      </c>
      <c r="D17" s="18"/>
      <c r="E17" s="19"/>
      <c r="F17" s="19"/>
      <c r="G17" s="19"/>
      <c r="H17" s="18"/>
      <c r="J17" s="18" t="s">
        <v>61</v>
      </c>
      <c r="K17" s="18"/>
      <c r="L17" s="20"/>
      <c r="M17" s="20"/>
      <c r="N17" s="20"/>
      <c r="O17" s="47"/>
      <c r="P17" s="47"/>
      <c r="Q17" s="18"/>
      <c r="R17" s="18"/>
      <c r="S17" s="18"/>
      <c r="T17" s="20"/>
      <c r="U17" s="49"/>
      <c r="V17" s="49"/>
      <c r="W17" s="51"/>
      <c r="X17" s="145"/>
      <c r="Y17" s="145"/>
      <c r="Z17" s="20"/>
      <c r="AA17" s="20"/>
      <c r="AB17" s="20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>
      <c r="A18" s="18"/>
      <c r="B18" s="18"/>
      <c r="C18" s="18" t="s">
        <v>52</v>
      </c>
      <c r="D18" s="18"/>
      <c r="E18" s="19"/>
      <c r="F18" s="19"/>
      <c r="G18" s="19"/>
      <c r="H18" s="18"/>
      <c r="J18" s="18" t="s">
        <v>62</v>
      </c>
      <c r="K18" s="18"/>
      <c r="L18" s="20"/>
      <c r="M18" s="20"/>
      <c r="N18" s="20"/>
      <c r="O18" s="47"/>
      <c r="P18" s="47"/>
      <c r="Q18" s="18"/>
      <c r="R18" s="18"/>
      <c r="S18" s="18"/>
      <c r="T18" s="20"/>
      <c r="U18" s="49"/>
      <c r="V18" s="49"/>
      <c r="W18" s="51"/>
      <c r="X18" s="145"/>
      <c r="Y18" s="145"/>
      <c r="Z18" s="20"/>
      <c r="AA18" s="20"/>
      <c r="AB18" s="2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>
      <c r="A19" s="18"/>
      <c r="B19" s="18"/>
      <c r="C19" s="18" t="s">
        <v>53</v>
      </c>
      <c r="D19" s="18"/>
      <c r="E19" s="19"/>
      <c r="F19" s="19"/>
      <c r="G19" s="19"/>
      <c r="H19" s="18"/>
      <c r="J19" s="18" t="s">
        <v>63</v>
      </c>
      <c r="K19" s="18"/>
      <c r="L19" s="20"/>
      <c r="M19" s="20"/>
      <c r="N19" s="20"/>
      <c r="O19" s="47"/>
      <c r="P19" s="47"/>
      <c r="Q19" s="18"/>
      <c r="R19" s="18"/>
      <c r="S19" s="18"/>
      <c r="T19" s="20"/>
      <c r="U19" s="49"/>
      <c r="V19" s="49"/>
      <c r="W19" s="51"/>
      <c r="X19" s="145"/>
      <c r="Y19" s="145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>
      <c r="A20" s="18"/>
      <c r="B20" s="18"/>
      <c r="C20" s="18"/>
      <c r="D20" s="18"/>
      <c r="E20" s="19"/>
      <c r="F20" s="19"/>
      <c r="G20" s="19"/>
      <c r="H20" s="18"/>
      <c r="J20" s="18" t="s">
        <v>64</v>
      </c>
      <c r="K20" s="18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45"/>
      <c r="Y20" s="145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>
      <c r="A21" s="18"/>
      <c r="B21" s="18"/>
      <c r="C21" s="18"/>
      <c r="D21" s="18"/>
      <c r="E21" s="19"/>
      <c r="F21" s="19"/>
      <c r="G21" s="19"/>
      <c r="H21" s="19"/>
      <c r="I21" s="18"/>
      <c r="J21" s="20"/>
      <c r="K21" s="20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53"/>
      <c r="Y21" s="51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>
      <c r="A22" s="18"/>
      <c r="B22" s="18"/>
      <c r="C22" s="18"/>
      <c r="D22" s="18"/>
      <c r="E22" s="19"/>
      <c r="F22" s="19"/>
      <c r="G22" s="19"/>
      <c r="H22" s="19"/>
      <c r="I22" s="18"/>
      <c r="J22" s="20"/>
      <c r="K22" s="20"/>
      <c r="L22" s="20"/>
      <c r="M22" s="20"/>
      <c r="N22" s="20"/>
      <c r="O22" s="47"/>
      <c r="P22" s="47"/>
      <c r="Q22" s="18"/>
      <c r="R22" s="18"/>
      <c r="S22" s="18"/>
      <c r="T22" s="20"/>
      <c r="U22" s="49"/>
      <c r="V22" s="49"/>
      <c r="W22" s="51"/>
      <c r="X22" s="53"/>
      <c r="Y22" s="51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>
      <c r="A23" s="18"/>
      <c r="B23" s="18"/>
      <c r="C23" s="18"/>
      <c r="D23" s="18"/>
      <c r="E23" s="19"/>
      <c r="F23" s="19"/>
      <c r="G23" s="19"/>
      <c r="H23" s="19"/>
      <c r="I23" s="18"/>
      <c r="J23" s="20"/>
      <c r="K23" s="20"/>
      <c r="L23" s="20"/>
      <c r="M23" s="20"/>
      <c r="N23" s="20"/>
      <c r="O23" s="47"/>
      <c r="P23" s="47"/>
      <c r="Q23" s="18"/>
      <c r="R23" s="18"/>
      <c r="S23" s="18"/>
      <c r="T23" s="20"/>
      <c r="U23" s="49"/>
      <c r="V23" s="49"/>
      <c r="W23" s="51"/>
      <c r="X23" s="53"/>
      <c r="Y23" s="51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>
      <c r="A24" s="18"/>
      <c r="B24" s="18"/>
      <c r="C24" s="18"/>
      <c r="D24" s="18"/>
      <c r="E24" s="19"/>
      <c r="F24" s="19"/>
      <c r="G24" s="19"/>
      <c r="H24" s="19"/>
      <c r="I24" s="18"/>
      <c r="J24" s="20"/>
      <c r="K24" s="20"/>
      <c r="L24" s="20"/>
      <c r="M24" s="20"/>
      <c r="N24" s="20"/>
      <c r="O24" s="47"/>
      <c r="P24" s="47"/>
      <c r="Q24" s="18"/>
      <c r="R24" s="18"/>
      <c r="S24" s="18"/>
      <c r="T24" s="20"/>
      <c r="U24" s="49"/>
      <c r="V24" s="49"/>
      <c r="W24" s="51"/>
      <c r="X24" s="53"/>
      <c r="Y24" s="51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>
      <c r="A25" s="18"/>
      <c r="B25" s="18"/>
      <c r="C25" s="18"/>
      <c r="D25" s="18"/>
      <c r="E25" s="19"/>
      <c r="F25" s="19"/>
      <c r="G25" s="19"/>
      <c r="H25" s="19"/>
      <c r="I25" s="18"/>
      <c r="J25" s="20"/>
      <c r="K25" s="20"/>
      <c r="L25" s="20"/>
      <c r="M25" s="20"/>
      <c r="N25" s="20"/>
      <c r="O25" s="47"/>
      <c r="P25" s="47"/>
      <c r="Q25" s="18"/>
      <c r="R25" s="18"/>
      <c r="S25" s="18"/>
      <c r="T25" s="20"/>
      <c r="U25" s="49"/>
      <c r="V25" s="49"/>
      <c r="W25" s="51"/>
      <c r="X25" s="53"/>
      <c r="Y25" s="51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>
      <c r="A26" s="18"/>
      <c r="B26" s="18"/>
      <c r="C26" s="18"/>
      <c r="D26" s="18"/>
      <c r="E26" s="19"/>
      <c r="F26" s="19"/>
      <c r="G26" s="19"/>
      <c r="H26" s="19"/>
      <c r="I26" s="18"/>
      <c r="J26" s="20"/>
      <c r="K26" s="20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53"/>
      <c r="Y26" s="51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>
      <c r="A27" s="18"/>
      <c r="B27" s="18"/>
      <c r="C27" s="18"/>
      <c r="D27" s="18"/>
      <c r="E27" s="19"/>
      <c r="F27" s="19"/>
      <c r="G27" s="19"/>
      <c r="H27" s="19"/>
      <c r="I27" s="18"/>
      <c r="J27" s="20"/>
      <c r="K27" s="20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53"/>
      <c r="Y27" s="51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>
      <c r="A28" s="18"/>
      <c r="B28" s="18"/>
      <c r="C28" s="18"/>
      <c r="D28" s="18"/>
      <c r="E28" s="19"/>
      <c r="F28" s="19"/>
      <c r="G28" s="19"/>
      <c r="H28" s="19"/>
      <c r="I28" s="18"/>
      <c r="J28" s="20"/>
      <c r="K28" s="20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53"/>
      <c r="Y28" s="51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>
      <c r="A29" s="18"/>
      <c r="B29" s="18"/>
      <c r="C29" s="18"/>
      <c r="D29" s="18"/>
      <c r="E29" s="19"/>
      <c r="F29" s="19"/>
      <c r="G29" s="19"/>
      <c r="H29" s="19"/>
      <c r="I29" s="18"/>
      <c r="J29" s="20"/>
      <c r="K29" s="20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53"/>
      <c r="Y29" s="51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>
      <c r="A30" s="18"/>
      <c r="B30" s="18"/>
      <c r="C30" s="18"/>
      <c r="D30" s="18"/>
      <c r="E30" s="19"/>
      <c r="F30" s="19"/>
      <c r="G30" s="19"/>
      <c r="H30" s="19"/>
      <c r="I30" s="18"/>
      <c r="J30" s="20"/>
      <c r="K30" s="20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53"/>
      <c r="Y30" s="51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>
      <c r="A31" s="18"/>
      <c r="B31" s="18"/>
      <c r="C31" s="18"/>
      <c r="D31" s="18"/>
      <c r="E31" s="19"/>
      <c r="F31" s="19"/>
      <c r="G31" s="19"/>
      <c r="H31" s="19"/>
      <c r="I31" s="18"/>
      <c r="J31" s="20"/>
      <c r="K31" s="20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53"/>
      <c r="Y31" s="51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>
      <c r="A32" s="18"/>
      <c r="B32" s="18"/>
      <c r="C32" s="18"/>
      <c r="D32" s="18"/>
      <c r="E32" s="19"/>
      <c r="F32" s="19"/>
      <c r="G32" s="19"/>
      <c r="H32" s="19"/>
      <c r="I32" s="18"/>
      <c r="J32" s="20"/>
      <c r="K32" s="20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53"/>
      <c r="Y32" s="51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 s="22" customFormat="1">
      <c r="E35" s="19"/>
      <c r="F35" s="23"/>
      <c r="G35" s="23"/>
      <c r="H35" s="23"/>
      <c r="J35" s="24"/>
      <c r="K35" s="24"/>
      <c r="L35" s="24"/>
      <c r="M35" s="24"/>
      <c r="N35" s="24"/>
      <c r="O35" s="54"/>
      <c r="P35" s="54"/>
      <c r="T35" s="24"/>
      <c r="U35" s="55"/>
      <c r="V35" s="55"/>
      <c r="W35" s="56"/>
      <c r="X35" s="57"/>
      <c r="Y35" s="56"/>
      <c r="Z35" s="24"/>
      <c r="AA35" s="24"/>
      <c r="AB35" s="24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22" customFormat="1">
      <c r="E36" s="19"/>
      <c r="F36" s="23"/>
      <c r="G36" s="23"/>
      <c r="H36" s="23"/>
      <c r="J36" s="24"/>
      <c r="K36" s="24"/>
      <c r="L36" s="24"/>
      <c r="M36" s="24"/>
      <c r="N36" s="24"/>
      <c r="O36" s="54"/>
      <c r="P36" s="54"/>
      <c r="T36" s="24"/>
      <c r="U36" s="55"/>
      <c r="V36" s="55"/>
      <c r="W36" s="56"/>
      <c r="X36" s="57"/>
      <c r="Y36" s="56"/>
      <c r="Z36" s="24"/>
      <c r="AA36" s="24"/>
      <c r="AB36" s="24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22" customFormat="1">
      <c r="E37" s="19"/>
      <c r="F37" s="23"/>
      <c r="G37" s="23"/>
      <c r="H37" s="23"/>
      <c r="J37" s="24"/>
      <c r="K37" s="24"/>
      <c r="L37" s="24"/>
      <c r="M37" s="24"/>
      <c r="N37" s="24"/>
      <c r="O37" s="54"/>
      <c r="P37" s="54"/>
      <c r="T37" s="24"/>
      <c r="U37" s="55"/>
      <c r="V37" s="55"/>
      <c r="W37" s="56"/>
      <c r="X37" s="57"/>
      <c r="Y37" s="56"/>
      <c r="Z37" s="24"/>
      <c r="AA37" s="24"/>
      <c r="AB37" s="24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2" customFormat="1">
      <c r="E38" s="19"/>
      <c r="F38" s="23"/>
      <c r="G38" s="23"/>
      <c r="H38" s="23"/>
      <c r="J38" s="24"/>
      <c r="K38" s="24"/>
      <c r="L38" s="24"/>
      <c r="M38" s="24"/>
      <c r="N38" s="24"/>
      <c r="O38" s="54"/>
      <c r="P38" s="54"/>
      <c r="T38" s="24"/>
      <c r="U38" s="55"/>
      <c r="V38" s="55"/>
      <c r="W38" s="56"/>
      <c r="X38" s="57"/>
      <c r="Y38" s="56"/>
      <c r="Z38" s="24"/>
      <c r="AA38" s="24"/>
      <c r="AB38" s="24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2" customFormat="1">
      <c r="E39" s="19"/>
      <c r="F39" s="23"/>
      <c r="G39" s="23"/>
      <c r="H39" s="23"/>
      <c r="J39" s="24"/>
      <c r="K39" s="24"/>
      <c r="L39" s="24"/>
      <c r="M39" s="24"/>
      <c r="N39" s="24"/>
      <c r="O39" s="54"/>
      <c r="P39" s="54"/>
      <c r="T39" s="24"/>
      <c r="U39" s="55"/>
      <c r="V39" s="55"/>
      <c r="W39" s="56"/>
      <c r="X39" s="57"/>
      <c r="Y39" s="56"/>
      <c r="Z39" s="24"/>
      <c r="AA39" s="24"/>
      <c r="AB39" s="24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2" customFormat="1">
      <c r="E40" s="19"/>
      <c r="F40" s="23"/>
      <c r="G40" s="23"/>
      <c r="H40" s="23"/>
      <c r="J40" s="24"/>
      <c r="K40" s="24"/>
      <c r="L40" s="24"/>
      <c r="M40" s="24"/>
      <c r="N40" s="24"/>
      <c r="O40" s="54"/>
      <c r="P40" s="54"/>
      <c r="T40" s="24"/>
      <c r="U40" s="55"/>
      <c r="V40" s="55"/>
      <c r="W40" s="56"/>
      <c r="X40" s="57"/>
      <c r="Y40" s="56"/>
      <c r="Z40" s="24"/>
      <c r="AA40" s="24"/>
      <c r="AB40" s="24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2" customFormat="1">
      <c r="E41" s="19"/>
      <c r="F41" s="23"/>
      <c r="G41" s="23"/>
      <c r="H41" s="23"/>
      <c r="J41" s="24"/>
      <c r="K41" s="24"/>
      <c r="L41" s="24"/>
      <c r="M41" s="24"/>
      <c r="N41" s="24"/>
      <c r="O41" s="54"/>
      <c r="P41" s="54"/>
      <c r="T41" s="24"/>
      <c r="U41" s="55"/>
      <c r="V41" s="55"/>
      <c r="W41" s="56"/>
      <c r="X41" s="57"/>
      <c r="Y41" s="56"/>
      <c r="Z41" s="24"/>
      <c r="AA41" s="24"/>
      <c r="AB41" s="24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2" customFormat="1">
      <c r="E42" s="19"/>
      <c r="F42" s="23"/>
      <c r="G42" s="23"/>
      <c r="H42" s="23"/>
      <c r="J42" s="24"/>
      <c r="K42" s="24"/>
      <c r="L42" s="24"/>
      <c r="M42" s="24"/>
      <c r="N42" s="24"/>
      <c r="O42" s="54"/>
      <c r="P42" s="54"/>
      <c r="T42" s="24"/>
      <c r="U42" s="55"/>
      <c r="V42" s="55"/>
      <c r="W42" s="56"/>
      <c r="X42" s="56"/>
      <c r="Y42" s="56"/>
      <c r="Z42" s="24"/>
      <c r="AA42" s="24"/>
      <c r="AB42" s="2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2" customFormat="1">
      <c r="E43" s="19"/>
      <c r="F43" s="23"/>
      <c r="G43" s="23"/>
      <c r="H43" s="23"/>
      <c r="J43" s="24"/>
      <c r="K43" s="24"/>
      <c r="L43" s="24"/>
      <c r="M43" s="24"/>
      <c r="N43" s="24"/>
      <c r="O43" s="54"/>
      <c r="P43" s="54"/>
      <c r="T43" s="24"/>
      <c r="U43" s="55"/>
      <c r="V43" s="55"/>
      <c r="W43" s="56"/>
      <c r="X43" s="56"/>
      <c r="Y43" s="56"/>
      <c r="Z43" s="24"/>
      <c r="AA43" s="24"/>
      <c r="AB43" s="2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2" customFormat="1">
      <c r="E44" s="19"/>
      <c r="F44" s="23"/>
      <c r="G44" s="23"/>
      <c r="H44" s="23"/>
      <c r="J44" s="24"/>
      <c r="K44" s="24"/>
      <c r="L44" s="24"/>
      <c r="M44" s="24"/>
      <c r="N44" s="24"/>
      <c r="O44" s="54"/>
      <c r="P44" s="54"/>
      <c r="T44" s="24"/>
      <c r="U44" s="55"/>
      <c r="V44" s="55"/>
      <c r="W44" s="56"/>
      <c r="X44" s="56"/>
      <c r="Y44" s="56"/>
      <c r="Z44" s="24"/>
      <c r="AA44" s="24"/>
      <c r="AB44" s="2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2" customFormat="1">
      <c r="E45" s="19"/>
      <c r="F45" s="23"/>
      <c r="G45" s="23"/>
      <c r="H45" s="23"/>
      <c r="J45" s="24"/>
      <c r="K45" s="24"/>
      <c r="L45" s="24"/>
      <c r="M45" s="24"/>
      <c r="N45" s="24"/>
      <c r="O45" s="54"/>
      <c r="P45" s="54"/>
      <c r="T45" s="24"/>
      <c r="U45" s="55"/>
      <c r="V45" s="55"/>
      <c r="W45" s="56"/>
      <c r="X45" s="56"/>
      <c r="Y45" s="56"/>
      <c r="Z45" s="24"/>
      <c r="AA45" s="24"/>
      <c r="AB45" s="2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2" customFormat="1">
      <c r="E46" s="19"/>
      <c r="F46" s="23"/>
      <c r="G46" s="23"/>
      <c r="H46" s="23"/>
      <c r="J46" s="24"/>
      <c r="K46" s="24"/>
      <c r="L46" s="24"/>
      <c r="M46" s="24"/>
      <c r="N46" s="24"/>
      <c r="O46" s="54"/>
      <c r="P46" s="54"/>
      <c r="T46" s="24"/>
      <c r="U46" s="55"/>
      <c r="V46" s="55"/>
      <c r="W46" s="56"/>
      <c r="X46" s="56"/>
      <c r="Y46" s="56"/>
      <c r="Z46" s="24"/>
      <c r="AA46" s="24"/>
      <c r="AB46" s="2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6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8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6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8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6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8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6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8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6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8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6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8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6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8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8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8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2" customFormat="1"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2" customFormat="1"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2" customFormat="1"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2" customFormat="1"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5:1024" s="22" customFormat="1">
      <c r="O81" s="54"/>
      <c r="P81" s="54"/>
      <c r="U81" s="56"/>
      <c r="V81" s="56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5:1024" s="22" customFormat="1">
      <c r="O82" s="54"/>
      <c r="P82" s="54"/>
      <c r="U82" s="56"/>
      <c r="V82" s="56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5:1024" s="22" customFormat="1">
      <c r="O83" s="54"/>
      <c r="P83" s="54"/>
      <c r="U83" s="56"/>
      <c r="V83" s="56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5:1024" s="22" customFormat="1">
      <c r="O84" s="54"/>
      <c r="P84" s="54"/>
      <c r="U84" s="56"/>
      <c r="V84" s="56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5:1024" s="22" customFormat="1">
      <c r="O85" s="54"/>
      <c r="P85" s="54"/>
      <c r="U85" s="56"/>
      <c r="V85" s="56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5:1024" s="22" customFormat="1">
      <c r="O86" s="54"/>
      <c r="P86" s="54"/>
      <c r="U86" s="56"/>
      <c r="V86" s="56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5:1024" s="22" customFormat="1">
      <c r="O87" s="54"/>
      <c r="P87" s="54"/>
      <c r="U87" s="56"/>
      <c r="V87" s="56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5:1024" s="22" customFormat="1">
      <c r="O88" s="54"/>
      <c r="P88" s="54"/>
      <c r="U88" s="56"/>
      <c r="V88" s="56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5:1024" s="22" customFormat="1">
      <c r="O89" s="54"/>
      <c r="P89" s="54"/>
      <c r="U89" s="56"/>
      <c r="V89" s="56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5:1024" s="22" customFormat="1">
      <c r="O90" s="54"/>
      <c r="P90" s="54"/>
      <c r="U90" s="56"/>
      <c r="V90" s="56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5:1024" s="22" customFormat="1">
      <c r="O91" s="54"/>
      <c r="P91" s="54"/>
      <c r="U91" s="56"/>
      <c r="V91" s="56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5:1024" s="22" customFormat="1">
      <c r="O92" s="54"/>
      <c r="P92" s="54"/>
      <c r="U92" s="56"/>
      <c r="V92" s="56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5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5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5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5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</sheetData>
  <mergeCells count="3">
    <mergeCell ref="C1:E1"/>
    <mergeCell ref="M1:Y1"/>
    <mergeCell ref="X7:Y20"/>
  </mergeCells>
  <hyperlinks>
    <hyperlink ref="N4" r:id="rId1" xr:uid="{A6CB6521-7331-4496-A959-EC6C3E6CEA9B}"/>
    <hyperlink ref="N5" r:id="rId2" xr:uid="{EF794AAF-828A-4BDE-AE74-03800F322721}"/>
  </hyperlinks>
  <pageMargins left="0" right="0" top="0.39370078740157505" bottom="0.39370078740157505" header="0" footer="0"/>
  <pageSetup paperSize="9" fitToWidth="0" fitToHeight="0" pageOrder="overThenDown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0"/>
  <sheetViews>
    <sheetView topLeftCell="E1" zoomScale="95" zoomScaleNormal="95" workbookViewId="0">
      <selection activeCell="J5" sqref="J5"/>
    </sheetView>
  </sheetViews>
  <sheetFormatPr baseColWidth="10" defaultColWidth="11.453125" defaultRowHeight="14"/>
  <cols>
    <col min="1" max="1" width="3.54296875" style="81" customWidth="1"/>
    <col min="2" max="2" width="16.81640625" style="80" customWidth="1"/>
    <col min="3" max="3" width="8.81640625" style="80" customWidth="1"/>
    <col min="4" max="4" width="4.54296875" style="80" customWidth="1"/>
    <col min="5" max="5" width="39.26953125" style="80" customWidth="1"/>
    <col min="6" max="6" width="12.1796875" style="80" customWidth="1"/>
    <col min="7" max="7" width="9" style="80" customWidth="1"/>
    <col min="8" max="8" width="9.453125" style="80" customWidth="1"/>
    <col min="9" max="9" width="10.1796875" style="82" customWidth="1"/>
    <col min="10" max="10" width="10.54296875" style="80" customWidth="1"/>
    <col min="11" max="11" width="14.453125" style="80" customWidth="1"/>
    <col min="12" max="12" width="10.81640625" style="80" customWidth="1"/>
    <col min="13" max="13" width="16.1796875" style="80" customWidth="1"/>
    <col min="14" max="14" width="23.453125" style="83" customWidth="1"/>
    <col min="15" max="15" width="19.453125" style="84" customWidth="1"/>
    <col min="16" max="16" width="26.7265625" style="84" customWidth="1"/>
    <col min="17" max="17" width="20.54296875" style="80" customWidth="1"/>
    <col min="18" max="18" width="51.26953125" style="80" customWidth="1"/>
    <col min="19" max="19" width="0.26953125" style="84" hidden="1" customWidth="1"/>
    <col min="20" max="20" width="21.54296875" style="80" hidden="1" customWidth="1"/>
    <col min="21" max="21" width="3.26953125" style="80" hidden="1" customWidth="1"/>
    <col min="22" max="22" width="9.453125" style="80" hidden="1" customWidth="1"/>
    <col min="23" max="23" width="7.7265625" style="80" hidden="1" customWidth="1"/>
    <col min="24" max="24" width="0.1796875" style="80" hidden="1" customWidth="1"/>
    <col min="25" max="25" width="33.26953125" style="80" customWidth="1"/>
    <col min="26" max="64" width="12.1796875" style="80" customWidth="1"/>
    <col min="65" max="1023" width="12.1796875" style="58" customWidth="1"/>
    <col min="1024" max="1024" width="12.54296875" style="58" customWidth="1"/>
    <col min="1025" max="16384" width="11.453125" style="58"/>
  </cols>
  <sheetData>
    <row r="1" spans="1:64" ht="111" customHeight="1">
      <c r="A1" s="89"/>
      <c r="B1" s="58"/>
      <c r="C1" s="149"/>
      <c r="D1" s="149"/>
      <c r="E1" s="149"/>
      <c r="F1" s="90"/>
      <c r="G1" s="90"/>
      <c r="H1" s="91"/>
      <c r="I1" s="91"/>
      <c r="J1" s="91"/>
      <c r="K1" s="92"/>
      <c r="L1" s="148" t="s">
        <v>111</v>
      </c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64" s="66" customFormat="1" ht="20.25" customHeight="1">
      <c r="A2" s="93"/>
      <c r="B2" s="94"/>
      <c r="C2" s="95"/>
      <c r="D2" s="94"/>
      <c r="E2" s="96"/>
      <c r="F2" s="96"/>
      <c r="G2" s="97"/>
      <c r="H2" s="97"/>
      <c r="I2" s="97"/>
      <c r="J2" s="98"/>
      <c r="K2" s="99"/>
      <c r="L2" s="59"/>
      <c r="M2" s="60"/>
      <c r="N2" s="62"/>
      <c r="O2" s="63"/>
      <c r="P2" s="60"/>
      <c r="Q2" s="62"/>
      <c r="R2" s="61"/>
      <c r="S2" s="64"/>
      <c r="T2" s="60"/>
      <c r="U2" s="62"/>
      <c r="V2" s="62"/>
      <c r="W2" s="65"/>
    </row>
    <row r="3" spans="1:64" s="68" customFormat="1" ht="37.5" customHeight="1">
      <c r="A3" s="146"/>
      <c r="B3" s="146" t="s">
        <v>65</v>
      </c>
      <c r="C3" s="150" t="s">
        <v>66</v>
      </c>
      <c r="D3" s="150" t="s">
        <v>1</v>
      </c>
      <c r="E3" s="146" t="s">
        <v>0</v>
      </c>
      <c r="F3" s="152" t="s">
        <v>113</v>
      </c>
      <c r="G3" s="154" t="s">
        <v>77</v>
      </c>
      <c r="H3" s="155" t="s">
        <v>74</v>
      </c>
      <c r="I3" s="155" t="s">
        <v>75</v>
      </c>
      <c r="J3" s="155" t="s">
        <v>76</v>
      </c>
      <c r="K3" s="155" t="s">
        <v>104</v>
      </c>
      <c r="L3" s="161" t="s">
        <v>67</v>
      </c>
      <c r="M3" s="161"/>
      <c r="N3" s="161"/>
      <c r="O3" s="161" t="s">
        <v>68</v>
      </c>
      <c r="P3" s="161"/>
      <c r="Q3" s="157" t="s">
        <v>78</v>
      </c>
      <c r="R3" s="159" t="s">
        <v>25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4" s="68" customFormat="1" ht="98.25" customHeight="1">
      <c r="A4" s="147"/>
      <c r="B4" s="147"/>
      <c r="C4" s="151"/>
      <c r="D4" s="151"/>
      <c r="E4" s="147"/>
      <c r="F4" s="153"/>
      <c r="G4" s="153"/>
      <c r="H4" s="156"/>
      <c r="I4" s="156"/>
      <c r="J4" s="156"/>
      <c r="K4" s="156"/>
      <c r="L4" s="69" t="s">
        <v>69</v>
      </c>
      <c r="M4" s="70" t="s">
        <v>2</v>
      </c>
      <c r="N4" s="69" t="s">
        <v>70</v>
      </c>
      <c r="O4" s="70" t="s">
        <v>71</v>
      </c>
      <c r="P4" s="70" t="s">
        <v>72</v>
      </c>
      <c r="Q4" s="158"/>
      <c r="R4" s="160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4" s="79" customFormat="1" ht="57.75" customHeight="1">
      <c r="A5" s="71">
        <v>1</v>
      </c>
      <c r="B5" s="72" t="s">
        <v>106</v>
      </c>
      <c r="C5" s="73" t="s">
        <v>6</v>
      </c>
      <c r="D5" s="75">
        <v>2</v>
      </c>
      <c r="E5" s="72" t="s">
        <v>119</v>
      </c>
      <c r="F5" s="72" t="s">
        <v>5</v>
      </c>
      <c r="G5" s="72" t="s">
        <v>73</v>
      </c>
      <c r="H5" s="76">
        <v>44951</v>
      </c>
      <c r="I5" s="73" t="s">
        <v>114</v>
      </c>
      <c r="J5" s="73" t="s">
        <v>115</v>
      </c>
      <c r="K5" s="73" t="s">
        <v>116</v>
      </c>
      <c r="L5" s="74">
        <v>29500</v>
      </c>
      <c r="M5" s="74">
        <v>6195</v>
      </c>
      <c r="N5" s="74">
        <f t="shared" ref="N5" si="0">SUM(L5:M5)</f>
        <v>35695</v>
      </c>
      <c r="O5" s="75" t="s">
        <v>105</v>
      </c>
      <c r="P5" s="75" t="s">
        <v>117</v>
      </c>
      <c r="Q5" s="76" t="s">
        <v>118</v>
      </c>
      <c r="R5" s="77" t="s">
        <v>112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</row>
    <row r="6" spans="1:64" s="137" customFormat="1" ht="30.75" customHeight="1">
      <c r="A6" s="88"/>
      <c r="B6" s="129"/>
      <c r="C6" s="129"/>
      <c r="D6" s="129"/>
      <c r="E6" s="129"/>
      <c r="F6" s="129"/>
      <c r="G6" s="129"/>
      <c r="H6" s="130"/>
      <c r="I6" s="130"/>
      <c r="J6" s="131"/>
      <c r="K6" s="132"/>
      <c r="L6" s="131">
        <f>SUM(L5:L5)</f>
        <v>29500</v>
      </c>
      <c r="M6" s="131">
        <f>SUM(M5:M5)</f>
        <v>6195</v>
      </c>
      <c r="N6" s="131">
        <f>SUM(N5:N5)</f>
        <v>35695</v>
      </c>
      <c r="O6" s="133"/>
      <c r="P6" s="129"/>
      <c r="Q6" s="134"/>
      <c r="R6" s="135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</row>
    <row r="9" spans="1:64">
      <c r="S9" s="85"/>
    </row>
    <row r="10" spans="1:64">
      <c r="S10" s="85"/>
    </row>
  </sheetData>
  <mergeCells count="17"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2023_1T_Contractes_NO_menors</vt:lpstr>
      <vt:lpstr>2023_1T_Contratos_NO_menores_C</vt:lpstr>
      <vt:lpstr>2023_1T Prorrogas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2024-01-31T17:50:51Z</dcterms:modified>
</cp:coreProperties>
</file>