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1A2E88A-D098-4037-915C-2C1F22618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_1T_Contractes_NO_menors" sheetId="7" r:id="rId1"/>
    <sheet name="2024_1T_Contratos_NO_menores_C" sheetId="2" r:id="rId2"/>
    <sheet name="2024_1T Prorrogas" sheetId="4" r:id="rId3"/>
    <sheet name="2024_1T Modificacions" sheetId="8" r:id="rId4"/>
  </sheets>
  <definedNames>
    <definedName name="_Hlk73716992" localSheetId="3">'2024_1T Modificacions'!#REF!</definedName>
    <definedName name="_Hlk73716992" localSheetId="2">'2024_1T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2" l="1"/>
  <c r="W12" i="7"/>
  <c r="W8" i="7"/>
  <c r="Q8" i="7"/>
  <c r="W8" i="2"/>
  <c r="Q8" i="2"/>
  <c r="W7" i="7"/>
  <c r="Q10" i="7"/>
  <c r="W10" i="7"/>
  <c r="W5" i="2"/>
  <c r="W6" i="2"/>
  <c r="W7" i="2"/>
  <c r="W5" i="7" l="1"/>
  <c r="Q5" i="7"/>
  <c r="Q5" i="2"/>
  <c r="W10" i="2" l="1"/>
  <c r="W11" i="2"/>
  <c r="W4" i="2"/>
  <c r="W6" i="7"/>
  <c r="W11" i="7"/>
  <c r="W4" i="7"/>
  <c r="Q4" i="7" l="1"/>
  <c r="Q6" i="2" l="1"/>
  <c r="Q6" i="7"/>
  <c r="J12" i="7" l="1"/>
  <c r="T12" i="7"/>
  <c r="K12" i="7"/>
  <c r="L12" i="7"/>
  <c r="M12" i="7"/>
  <c r="L8" i="4"/>
  <c r="M8" i="4"/>
  <c r="N8" i="4"/>
  <c r="N6" i="4"/>
  <c r="N7" i="4"/>
  <c r="Q11" i="7" l="1"/>
  <c r="J12" i="2"/>
  <c r="K12" i="2"/>
  <c r="L12" i="2"/>
  <c r="M12" i="2"/>
  <c r="T12" i="2"/>
  <c r="Q11" i="2"/>
  <c r="Q10" i="2"/>
  <c r="Q4" i="2"/>
  <c r="U12" i="7" l="1"/>
  <c r="U12" i="2" l="1"/>
  <c r="V12" i="7"/>
  <c r="V12" i="2" l="1"/>
</calcChain>
</file>

<file path=xl/sharedStrings.xml><?xml version="1.0" encoding="utf-8"?>
<sst xmlns="http://schemas.openxmlformats.org/spreadsheetml/2006/main" count="317" uniqueCount="187">
  <si>
    <t>OBJECTE</t>
  </si>
  <si>
    <t>CAPÍTOL</t>
  </si>
  <si>
    <t>IVA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</si>
  <si>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</si>
  <si>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</si>
  <si>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</si>
  <si>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</si>
  <si>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</si>
  <si>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</si>
  <si>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</si>
  <si>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</si>
  <si>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</si>
  <si>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</si>
  <si>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</si>
  <si>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</si>
  <si>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</si>
  <si>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</si>
  <si>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</si>
  <si>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</si>
  <si>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</si>
  <si>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</si>
  <si>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</si>
  <si>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</si>
  <si>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</si>
  <si>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</si>
  <si>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</si>
  <si>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</si>
  <si>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</si>
  <si>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</si>
  <si>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</si>
  <si>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</si>
  <si>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</si>
  <si>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</si>
  <si>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</si>
  <si>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</si>
  <si>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</si>
  <si>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</si>
  <si>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</si>
  <si>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</si>
  <si>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</si>
  <si>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</si>
  <si>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</si>
  <si>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</si>
  <si>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</si>
  <si>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</si>
  <si>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</si>
  <si>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</si>
  <si>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</si>
  <si>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</si>
  <si>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</si>
  <si>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</si>
  <si>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</si>
  <si>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</si>
  <si>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</si>
  <si>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</si>
  <si>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</si>
  <si>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</si>
  <si>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</si>
  <si>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</si>
  <si>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</si>
  <si>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</si>
  <si>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</si>
  <si>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</si>
  <si>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</si>
  <si>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ADJUDICATARI</t>
  </si>
  <si>
    <t>Import
Sense IVA</t>
  </si>
  <si>
    <t>Preu contracte</t>
  </si>
  <si>
    <t>NIF/CIF</t>
  </si>
  <si>
    <t>NOM / RAÓ SOCIAL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</si>
  <si>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</si>
  <si>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</si>
  <si>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</si>
  <si>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</si>
  <si>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</si>
  <si>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</si>
  <si>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</si>
  <si>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</si>
  <si>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</si>
  <si>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</si>
  <si>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</si>
  <si>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</si>
  <si>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</si>
  <si>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</si>
  <si>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</si>
  <si>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</si>
  <si>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</si>
  <si>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</si>
  <si>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</si>
  <si>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</si>
  <si>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</si>
  <si>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</si>
  <si>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</si>
  <si>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</si>
  <si>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</si>
  <si>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Perfil contratante</t>
  </si>
  <si>
    <t>PROCEDIMENT:</t>
  </si>
  <si>
    <t>TIPUS DE CONTRACTE:</t>
  </si>
  <si>
    <t>DURACIÓ:</t>
  </si>
  <si>
    <t>ESTAT:</t>
  </si>
  <si>
    <t>DATA FINAL PRORROGA</t>
  </si>
  <si>
    <t>SDA: especifico en el marco de un Sistema Dinámico de Adquisición</t>
  </si>
  <si>
    <t>SU</t>
  </si>
  <si>
    <t>IMPORT MODIFICACIÓ CONTRACTE</t>
  </si>
  <si>
    <t>PREU FINAL CONTRACTE</t>
  </si>
  <si>
    <t>% import modificació</t>
  </si>
  <si>
    <t>PREU CONTRACTE</t>
  </si>
  <si>
    <t>ESTAT DEL CONTRACTE
(a 31/12/203)
V (vigent)
F (extingit per execució)
D (desert)</t>
  </si>
  <si>
    <t>N.º. LICITADORES</t>
  </si>
  <si>
    <t>N.º. LICITADORS</t>
  </si>
  <si>
    <t>2</t>
  </si>
  <si>
    <t xml:space="preserve">1724604J </t>
  </si>
  <si>
    <t>AM</t>
  </si>
  <si>
    <t>6</t>
  </si>
  <si>
    <t>F</t>
  </si>
  <si>
    <t>A86340098</t>
  </si>
  <si>
    <t>CLECE SEGURIDAD, S.A.U.</t>
  </si>
  <si>
    <t>Suministro para sustitución de elementos de seguridad para la Agencia Valenciana Antifraude, mediante contrato basado en el Acuerdo Marco 6/18CC de servicios de seguridad para los edificios de la Administración de la Generalitat, su sector público instrumental y entidades adheridas, de la Central de Compras de la Generalitat Valenciana, en su Lote 9– Sector público instrumental y entidades adheridas</t>
  </si>
  <si>
    <t xml:space="preserve">1801542R </t>
  </si>
  <si>
    <t>Servicios de vigilancia y seguridad del inmueble la sede de la Agencia
se articula a través del contrato del servicio de vigilancia y seguridad, instalación del servicio de intrusión y su mantenimiento, conexión a la central receptora de alarma y servicio ACUDA del inmueble la sede de la Agencia, basado en el Acuerdo Marco 6/18CC</t>
  </si>
  <si>
    <t>27/03/204</t>
  </si>
  <si>
    <t>De conformidad con la cláusula 23.2 del PCAP del AM 2/23CC y con los artículos 153.1 y 36.3 de la LCSP, no resulta necesaria la formalización del contrato basado en el acuerdo marco ya que se perfecciona con su adjudicación.</t>
  </si>
  <si>
    <t>EMP: Encargo medio propio</t>
  </si>
  <si>
    <t xml:space="preserve">1778213Q </t>
  </si>
  <si>
    <t>EMP</t>
  </si>
  <si>
    <t>Infraestructures i Serveis de Telecomunicacions i Certificació, SAU (ISTEC)</t>
  </si>
  <si>
    <t>A40573396</t>
  </si>
  <si>
    <t>Subministrament per a substitució d'elements de seguretat per a l'Agència Valenciana Antifrau, mitjançant contracte basat en l'Acord marc 6/18CC de serveis de seguretat per als edificis de l'Administració de la Generalitat, el seu sector públic instrumental i entitats adherides, de la Central de Compres de la Generalitat Valenciana, en el seu Lot 9– Sector públic instrumental i entitats adherides</t>
  </si>
  <si>
    <t>De conformitat amb la clàusula 23.2 del PCAP de l'AM 2/23CC i amb els articles 153.1 i 36.3 de la LCSP, no resulta necessària la formalització del contracte basat en l'acord marc ja que es perfecciona amb la seua adjudicació.</t>
  </si>
  <si>
    <t>Serveis d'administració electrònica i confiança digital a realitzar, així com, la prestació de serveis electrònics d'infraestructura per altres serveis finals, com a certificats SSL wild card multidomini, de segell d'òrgan, d'empleat públic amb i sense pseudònim, de representat d'entitat i  tarjetes criptogràfiques</t>
  </si>
  <si>
    <t>Serveis de vigilància i seguretat de l'immoble la seu de l'Agència
s'articula a través del contracte del servei de vigilància i seguretat, instal·lació del servei d'intrusió i el seu manteniment, connexió a la central receptora d'alarma i servei ACUDISCA de l'immoble la seu de l'Agència, basat en l'Acord marc 6/18CC</t>
  </si>
  <si>
    <t>Servicios de administración electrónica y confianza digital a realizar, así como, la prestación de servicios electrónicos de infraestructura por otros servicios finales, como certificados SSL wild cardo multidominio, de sello de órgano, de empleado público con y sin pseudónimo, de representado de entidad y tarjetes criptográficas</t>
  </si>
  <si>
    <t>ESTAT DEL CONTRACTE
(a 31/12/2024)
V (vigent)
F (extingit per execució)
D (desert)</t>
  </si>
  <si>
    <t xml:space="preserve">1A </t>
  </si>
  <si>
    <t>1446154Y</t>
  </si>
  <si>
    <t>Suministro de licencias para el uso de diferentes aplicaciones software para la Agencia de Prevención y Lucha contra el Fraude y la Corrupción de la Comunitat Valenciana (3 Lotes) - Lote 2. Licencia Veeam Backup Essentials para 30 máquinas virtuales y Backup de almacenamiento de hasta 6TB y soporte</t>
  </si>
  <si>
    <t>Subministrament de llicències per a l'ús de diferents aplicacions programari per a l'Agència de Prevenció i Lluita contra el Frau i la Corrupció de la Comunitat Valenciana (3 Lots) - Lot 2. Llicència Veeam Còpia de seguretat Essentials per a 30 màquines virtuals i Còpia de seguretat d'emmagatzematge de fins a 6TB i supo</t>
  </si>
  <si>
    <t>B87449872.</t>
  </si>
  <si>
    <t>NORTCONSULTING SOLUCIONES, SLU,</t>
  </si>
  <si>
    <t xml:space="preserve">Suministro de licencias para el uso de diferentes aplicaciones software para la Agencia de Prevención y Lucha contra el Fraude y la Corrupción de la Comunitat Valenciana (3 Lotes) - Lote 1. Licencias antivirus ESET Protection Advanced Endpoint </t>
  </si>
  <si>
    <t xml:space="preserve">Subministrament de llicències per a l'ús de diferents aplicacions programari per a l'Agència de Prevenció i Lluita contra el Frau i la Corrupció de la Comunitat Valenciana (3 Lots) - Lot 1. Llicències antivirus ESET Protection Advanced Endpoint </t>
  </si>
  <si>
    <t>B96268743</t>
  </si>
  <si>
    <t>PUNT SISTEMES, SLU,</t>
  </si>
  <si>
    <t>1/1</t>
  </si>
  <si>
    <t>1438989X</t>
  </si>
  <si>
    <t xml:space="preserve"> Servicios de soporte y mantenimiento evolutivo y correctivo de la plataforma Globaleaks para la Agencia de Prevención y Lucha contra el Fraude y la Corrupción de la Comunitat Valenciana</t>
  </si>
  <si>
    <t>IT09495830961</t>
  </si>
  <si>
    <t>WISTLEBLOWING SOLUTIONS IMPRESA SOCIALE, SRL</t>
  </si>
  <si>
    <t>Serveis de suport i manteniment evolutiu i correctiu de la plataforma Globaleaks per a l'Agència de Prevenció i Lluita contra el Frau i la Corrupció de la Comunitat Valenciana</t>
  </si>
  <si>
    <t>SDA: En el marc d'un Sistema Dinàmic d'Adquisició</t>
  </si>
  <si>
    <t>EMP: Encàrrec mig propi</t>
  </si>
  <si>
    <t>1651631H</t>
  </si>
  <si>
    <t>SDA</t>
  </si>
  <si>
    <t xml:space="preserve">1651631H </t>
  </si>
  <si>
    <t>Suministro de licencias de software Adobe Creative Cloud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</si>
  <si>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>Subministrament de llicències de softare Adobe Creative Cloud per a l'Agència de Prevenció i Lluita contra el Frau i la Corrupció de la Comunitat Valenciana, mitjançant contracte especifique en el marc del Sistema Dinàmic d'Adquisició «Subministrament d'equips i material informàtic divers i llicències i paquets de software mitjançant l'establiment del SDA-TIC 2/21CC», de la Central de Compres de la Generalitat</t>
  </si>
  <si>
    <t>ESTADO
(a 31/03/2024)</t>
  </si>
  <si>
    <t>B46589420</t>
  </si>
  <si>
    <t>DISPROIN LEVANTE, S.L.</t>
  </si>
  <si>
    <t>De conformidad con la cláusula 22 del PCAP del SDA-TIC 2/21CC y con los artículos 153.1 y 36.3 de la LCSP, el contrato se perfecciona con su adjudicación</t>
  </si>
  <si>
    <r>
      <rPr>
        <sz val="10"/>
        <rFont val="Calibri"/>
        <family val="2"/>
      </rPr>
      <t xml:space="preserve">PROCEDIMENTS DE CONTRACTACIÓ
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sz val="10"/>
        <rFont val="Arial"/>
        <family val="2"/>
      </rPr>
      <t xml:space="preserve">
</t>
    </r>
    <r>
      <rPr>
        <sz val="10"/>
        <rFont val="Calibri"/>
        <family val="2"/>
        <scheme val="minor"/>
      </rPr>
      <t>MODIFICACIONS</t>
    </r>
    <r>
      <rPr>
        <sz val="10"/>
        <rFont val="Calibri"/>
        <family val="2"/>
      </rPr>
      <t xml:space="preserve"> CONTRACTES de l’01/01/2024 al 31/03/2024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</si>
  <si>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 01/01/2024 al 31/03/2024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</si>
  <si>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01/01/2024 al 31/03/2024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</si>
  <si>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 01/01/2024 al 31/03/2024</t>
    </r>
  </si>
  <si>
    <t xml:space="preserve">1651629E  </t>
  </si>
  <si>
    <t>Suministro de licencias de software Kofax
PowerPDF 4 Advance, o su equivalente,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</si>
  <si>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>A78032315</t>
  </si>
  <si>
    <t>SUMINISTROS, IMPORTACIONES Y MANTENIMIENTOS ELECTRÓNICOS, S.A.U.</t>
  </si>
  <si>
    <t>PAS</t>
  </si>
  <si>
    <t xml:space="preserve">1469497T </t>
  </si>
  <si>
    <t xml:space="preserve">Servici de suport funcional, tècnic i de manteniment de l'aplicació informàtica “*Wintask Nòmina”, per a gestionar les nòmines del personal de l'Agència </t>
  </si>
  <si>
    <t>B15326036</t>
  </si>
  <si>
    <t>WURTH, SL</t>
  </si>
  <si>
    <t>Aceptación adjudicación 17/01/2024 (art.159.6.g. LCSP)</t>
  </si>
  <si>
    <t>Acceptació adjudicació 17/01/2024 (art.159.6.g. LCSP)</t>
  </si>
  <si>
    <t xml:space="preserve">1620392W  </t>
  </si>
  <si>
    <t>Suministro de licencias y servicio de asistencia técnica para la seguridad perimetral de la Agencia de Prevención y Lucha contra el Fraude y la Corrupción de la Comunitat Valenciana, mediante contrato basado en el Acuerdo Marco 1/21CC Suministros y servicios de infraestructuras de comunicaciones, capacidad de proceso y almacenamiento para la Administración de la Generalitat, su sector público instrumental y entidades adheridas, de la Central de Compras de la Generalitat, en su Lote 3 – Software de redes y sistemas, licencias de uso, servicios de seguridad y gestión en cloud. Soportes</t>
  </si>
  <si>
    <t>B81644387</t>
  </si>
  <si>
    <t>SPECIALIST COMPUTER CENTRES, SL</t>
  </si>
  <si>
    <t>De conformidad con la cláusula 25.12 del PCAP del AM 1/21CC y con los artículos 153.1 y 36.3 de la LCSP, no resulta necesaria la formalización del contrato basado en el acuerdo marco ya que se perfecciona con su adjudicación.</t>
  </si>
  <si>
    <t>Subministrament de llicències i servici d'assistència tècnica per a la seguretat perimetral de l'Agència de Prevenció i Lluita contra el Frau i la Corrupció de la Comunitat Valenciana, mitjançant contracte basat en l'Acord marc 1/21CC Subministraments i servicis d'infraestructures de comunicacions, capacitat de procés i emmagatzematge per a l'Administració de la Generalitat, el seu sector públic instrumental i entitats adherides, de la Central de Compres de la Generalitat, en el seu Lot 3 – Programari de xarxes i sistemes, llicències d'ús, servicis de seguretat i gestió en cloud. Suports</t>
  </si>
  <si>
    <t>De conformitat amb la clàusula 25.12 del PCAP de l'AM 1/21CC i amb els articles 153.1 i 36.3 de la LCSP, no resulta necessària la formalització del contracte basat en l'acord marc ja que es perfecciona amb la seua adjudicació.</t>
  </si>
  <si>
    <t>DT</t>
  </si>
  <si>
    <t>Perfil Contratante</t>
  </si>
  <si>
    <t xml:space="preserve">1469284Y </t>
  </si>
  <si>
    <t>Servicios de mantenimiento integral de equipos de impresión de la Agencia de Prevención y Lucha contra el Fraude y la Corrupción de la Comunitat Valenciana</t>
  </si>
  <si>
    <t>Servicis de manteniment integral d'equips d'impressió de l'Agència de Prevenció i Lluita contra el Frau i la Corrupció de la Comunitat Valenciana</t>
  </si>
  <si>
    <t>ESTAT
(a 31/03/2024)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</si>
</sst>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5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10"/>
      <color theme="5" tint="-0.4999847407452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9D2235"/>
        <bgColor theme="5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9D2235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39" fillId="0" borderId="0"/>
    <xf numFmtId="0" fontId="44" fillId="0" borderId="0" applyNumberFormat="0" applyFill="0" applyBorder="0" applyAlignment="0" applyProtection="0"/>
  </cellStyleXfs>
  <cellXfs count="246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8" xfId="0" applyNumberFormat="1" applyFont="1" applyFill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3" xfId="0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39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39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2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3" fillId="4" borderId="27" xfId="0" applyFont="1" applyFill="1" applyBorder="1"/>
    <xf numFmtId="0" fontId="18" fillId="0" borderId="0" xfId="0" applyFont="1"/>
    <xf numFmtId="0" fontId="20" fillId="10" borderId="0" xfId="0" applyFont="1" applyFill="1"/>
    <xf numFmtId="0" fontId="44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horizontal="center" vertical="center"/>
    </xf>
    <xf numFmtId="0" fontId="39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39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49" fontId="22" fillId="10" borderId="8" xfId="0" applyNumberFormat="1" applyFont="1" applyFill="1" applyBorder="1" applyAlignment="1">
      <alignment horizontal="center" vertical="center" wrapText="1"/>
    </xf>
    <xf numFmtId="166" fontId="16" fillId="0" borderId="0" xfId="21" applyNumberFormat="1" applyFont="1" applyAlignment="1">
      <alignment horizontal="center" vertical="center" textRotation="90" readingOrder="1"/>
    </xf>
    <xf numFmtId="0" fontId="16" fillId="0" borderId="0" xfId="21" applyFont="1" applyAlignment="1">
      <alignment horizontal="center" vertical="center" wrapText="1"/>
    </xf>
    <xf numFmtId="0" fontId="16" fillId="0" borderId="0" xfId="21" applyFont="1" applyAlignment="1">
      <alignment horizontal="center" vertical="center" textRotation="90"/>
    </xf>
    <xf numFmtId="166" fontId="16" fillId="0" borderId="23" xfId="21" applyNumberFormat="1" applyFont="1" applyBorder="1" applyAlignment="1">
      <alignment horizontal="center" vertical="center" readingOrder="1"/>
    </xf>
    <xf numFmtId="49" fontId="16" fillId="0" borderId="23" xfId="21" applyNumberFormat="1" applyFont="1" applyBorder="1" applyAlignment="1">
      <alignment horizontal="center" vertical="center" textRotation="90" wrapText="1"/>
    </xf>
    <xf numFmtId="166" fontId="16" fillId="0" borderId="23" xfId="21" applyNumberFormat="1" applyFont="1" applyBorder="1" applyAlignment="1">
      <alignment horizontal="center" vertical="center" textRotation="90" readingOrder="1"/>
    </xf>
    <xf numFmtId="0" fontId="16" fillId="0" borderId="23" xfId="21" applyFont="1" applyBorder="1" applyAlignment="1">
      <alignment horizontal="center" vertical="center" wrapText="1"/>
    </xf>
    <xf numFmtId="0" fontId="16" fillId="0" borderId="23" xfId="21" applyFont="1" applyBorder="1" applyAlignment="1">
      <alignment horizontal="center" vertical="center" textRotation="90"/>
    </xf>
    <xf numFmtId="0" fontId="16" fillId="0" borderId="23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textRotation="90"/>
    </xf>
    <xf numFmtId="0" fontId="16" fillId="0" borderId="1" xfId="21" applyFont="1" applyBorder="1" applyAlignment="1">
      <alignment horizontal="center" vertical="center"/>
    </xf>
    <xf numFmtId="0" fontId="16" fillId="0" borderId="1" xfId="21" applyFont="1" applyBorder="1" applyAlignment="1">
      <alignment vertical="center" wrapText="1"/>
    </xf>
    <xf numFmtId="0" fontId="16" fillId="0" borderId="1" xfId="21" applyFont="1" applyBorder="1" applyAlignment="1">
      <alignment horizontal="center" vertical="center" wrapText="1"/>
    </xf>
    <xf numFmtId="14" fontId="16" fillId="0" borderId="1" xfId="21" applyNumberFormat="1" applyFont="1" applyBorder="1" applyAlignment="1">
      <alignment horizontal="center" vertical="center" textRotation="90"/>
    </xf>
    <xf numFmtId="0" fontId="26" fillId="11" borderId="12" xfId="21" applyFont="1" applyFill="1" applyBorder="1"/>
    <xf numFmtId="4" fontId="41" fillId="11" borderId="12" xfId="21" applyNumberFormat="1" applyFont="1" applyFill="1" applyBorder="1"/>
    <xf numFmtId="4" fontId="41" fillId="11" borderId="12" xfId="21" applyNumberFormat="1" applyFont="1" applyFill="1" applyBorder="1" applyAlignment="1">
      <alignment horizontal="center"/>
    </xf>
    <xf numFmtId="0" fontId="26" fillId="12" borderId="10" xfId="21" applyFont="1" applyFill="1" applyBorder="1" applyAlignment="1">
      <alignment horizontal="center"/>
    </xf>
    <xf numFmtId="0" fontId="26" fillId="11" borderId="10" xfId="21" applyFont="1" applyFill="1" applyBorder="1" applyAlignment="1">
      <alignment horizontal="center"/>
    </xf>
    <xf numFmtId="0" fontId="26" fillId="11" borderId="11" xfId="21" applyFont="1" applyFill="1" applyBorder="1" applyAlignment="1">
      <alignment horizontal="center"/>
    </xf>
    <xf numFmtId="4" fontId="22" fillId="10" borderId="8" xfId="0" applyNumberFormat="1" applyFont="1" applyFill="1" applyBorder="1" applyAlignment="1">
      <alignment horizontal="center" vertical="center" wrapText="1"/>
    </xf>
    <xf numFmtId="166" fontId="48" fillId="0" borderId="33" xfId="21" applyNumberFormat="1" applyFont="1" applyBorder="1" applyAlignment="1">
      <alignment horizontal="center" vertical="center" wrapText="1" readingOrder="1"/>
    </xf>
    <xf numFmtId="166" fontId="48" fillId="0" borderId="0" xfId="21" applyNumberFormat="1" applyFont="1" applyAlignment="1">
      <alignment horizontal="center" vertical="center" wrapText="1" readingOrder="1"/>
    </xf>
    <xf numFmtId="49" fontId="48" fillId="0" borderId="0" xfId="21" applyNumberFormat="1" applyFont="1" applyAlignment="1">
      <alignment horizontal="center" vertical="center" textRotation="90" wrapText="1"/>
    </xf>
    <xf numFmtId="166" fontId="48" fillId="0" borderId="0" xfId="21" applyNumberFormat="1" applyFont="1" applyAlignment="1">
      <alignment horizontal="center" vertical="center" textRotation="90" wrapText="1" readingOrder="1"/>
    </xf>
    <xf numFmtId="14" fontId="48" fillId="0" borderId="0" xfId="21" applyNumberFormat="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wrapText="1"/>
    </xf>
    <xf numFmtId="0" fontId="38" fillId="0" borderId="0" xfId="21" applyFont="1" applyAlignment="1">
      <alignment wrapText="1"/>
    </xf>
    <xf numFmtId="0" fontId="40" fillId="0" borderId="0" xfId="21" applyFont="1" applyAlignment="1">
      <alignment wrapText="1"/>
    </xf>
    <xf numFmtId="4" fontId="49" fillId="10" borderId="8" xfId="0" applyNumberFormat="1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166" fontId="22" fillId="15" borderId="8" xfId="0" applyNumberFormat="1" applyFont="1" applyFill="1" applyBorder="1" applyAlignment="1">
      <alignment horizontal="center" vertical="center" wrapText="1"/>
    </xf>
    <xf numFmtId="49" fontId="22" fillId="15" borderId="8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/>
    </xf>
    <xf numFmtId="0" fontId="44" fillId="15" borderId="10" xfId="22" applyFill="1" applyBorder="1" applyAlignment="1">
      <alignment horizontal="center" vertical="center"/>
    </xf>
    <xf numFmtId="10" fontId="22" fillId="15" borderId="8" xfId="0" applyNumberFormat="1" applyFont="1" applyFill="1" applyBorder="1" applyAlignment="1">
      <alignment horizontal="center" vertical="center"/>
    </xf>
    <xf numFmtId="2" fontId="22" fillId="15" borderId="8" xfId="0" applyNumberFormat="1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 wrapText="1"/>
    </xf>
    <xf numFmtId="165" fontId="22" fillId="15" borderId="8" xfId="0" applyNumberFormat="1" applyFont="1" applyFill="1" applyBorder="1" applyAlignment="1">
      <alignment horizontal="center" vertical="center" wrapText="1"/>
    </xf>
    <xf numFmtId="14" fontId="22" fillId="15" borderId="11" xfId="0" applyNumberFormat="1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/>
    </xf>
    <xf numFmtId="0" fontId="0" fillId="15" borderId="0" xfId="0" applyFill="1"/>
    <xf numFmtId="4" fontId="49" fillId="15" borderId="8" xfId="0" applyNumberFormat="1" applyFont="1" applyFill="1" applyBorder="1" applyAlignment="1">
      <alignment horizontal="center" vertical="center"/>
    </xf>
    <xf numFmtId="0" fontId="44" fillId="16" borderId="10" xfId="22" applyFill="1" applyBorder="1" applyAlignment="1">
      <alignment horizontal="center" vertical="center"/>
    </xf>
    <xf numFmtId="166" fontId="38" fillId="0" borderId="0" xfId="21" applyNumberFormat="1" applyFont="1" applyAlignment="1">
      <alignment horizontal="center" vertical="center" wrapText="1" readingOrder="1"/>
    </xf>
    <xf numFmtId="166" fontId="38" fillId="0" borderId="0" xfId="21" applyNumberFormat="1" applyFont="1" applyAlignment="1">
      <alignment horizontal="center" vertical="center" textRotation="90" wrapText="1" readingOrder="1"/>
    </xf>
    <xf numFmtId="14" fontId="38" fillId="0" borderId="0" xfId="21" applyNumberFormat="1" applyFont="1" applyAlignment="1">
      <alignment horizontal="center" vertical="center" textRotation="90" wrapText="1"/>
    </xf>
    <xf numFmtId="0" fontId="26" fillId="0" borderId="0" xfId="21" applyFont="1" applyAlignment="1">
      <alignment horizontal="center" vertical="center"/>
    </xf>
    <xf numFmtId="0" fontId="39" fillId="0" borderId="0" xfId="21" applyAlignment="1">
      <alignment horizontal="center" vertical="center"/>
    </xf>
    <xf numFmtId="1" fontId="49" fillId="10" borderId="8" xfId="0" applyNumberFormat="1" applyFont="1" applyFill="1" applyBorder="1" applyAlignment="1">
      <alignment horizontal="center" vertical="center"/>
    </xf>
    <xf numFmtId="12" fontId="22" fillId="10" borderId="8" xfId="0" applyNumberFormat="1" applyFont="1" applyFill="1" applyBorder="1" applyAlignment="1">
      <alignment horizontal="center" vertical="center"/>
    </xf>
    <xf numFmtId="14" fontId="22" fillId="10" borderId="8" xfId="0" applyNumberFormat="1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/>
    </xf>
    <xf numFmtId="166" fontId="22" fillId="16" borderId="10" xfId="0" applyNumberFormat="1" applyFont="1" applyFill="1" applyBorder="1" applyAlignment="1">
      <alignment horizontal="center" vertical="center" wrapText="1"/>
    </xf>
    <xf numFmtId="49" fontId="22" fillId="16" borderId="10" xfId="0" applyNumberFormat="1" applyFont="1" applyFill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4" fontId="49" fillId="16" borderId="10" xfId="0" applyNumberFormat="1" applyFont="1" applyFill="1" applyBorder="1" applyAlignment="1">
      <alignment horizontal="center" vertical="center"/>
    </xf>
    <xf numFmtId="4" fontId="22" fillId="16" borderId="10" xfId="0" applyNumberFormat="1" applyFont="1" applyFill="1" applyBorder="1" applyAlignment="1">
      <alignment horizontal="center" vertical="center"/>
    </xf>
    <xf numFmtId="10" fontId="22" fillId="16" borderId="10" xfId="0" applyNumberFormat="1" applyFont="1" applyFill="1" applyBorder="1" applyAlignment="1">
      <alignment horizontal="center" vertical="center"/>
    </xf>
    <xf numFmtId="2" fontId="22" fillId="16" borderId="10" xfId="0" applyNumberFormat="1" applyFont="1" applyFill="1" applyBorder="1" applyAlignment="1">
      <alignment horizontal="center" vertical="center" wrapText="1"/>
    </xf>
    <xf numFmtId="4" fontId="22" fillId="16" borderId="10" xfId="0" applyNumberFormat="1" applyFont="1" applyFill="1" applyBorder="1" applyAlignment="1">
      <alignment horizontal="center" vertical="center" wrapText="1"/>
    </xf>
    <xf numFmtId="165" fontId="22" fillId="16" borderId="10" xfId="0" applyNumberFormat="1" applyFont="1" applyFill="1" applyBorder="1" applyAlignment="1">
      <alignment horizontal="center" vertical="center" wrapText="1"/>
    </xf>
    <xf numFmtId="0" fontId="22" fillId="15" borderId="34" xfId="0" applyFont="1" applyFill="1" applyBorder="1" applyAlignment="1">
      <alignment horizontal="center" vertical="center"/>
    </xf>
    <xf numFmtId="0" fontId="22" fillId="16" borderId="35" xfId="0" applyFont="1" applyFill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/>
    </xf>
    <xf numFmtId="166" fontId="22" fillId="16" borderId="36" xfId="0" applyNumberFormat="1" applyFont="1" applyFill="1" applyBorder="1" applyAlignment="1">
      <alignment horizontal="center" vertical="center" wrapText="1"/>
    </xf>
    <xf numFmtId="49" fontId="22" fillId="16" borderId="36" xfId="0" applyNumberFormat="1" applyFont="1" applyFill="1" applyBorder="1" applyAlignment="1">
      <alignment horizontal="center" vertical="center" wrapText="1"/>
    </xf>
    <xf numFmtId="0" fontId="22" fillId="16" borderId="36" xfId="0" applyFont="1" applyFill="1" applyBorder="1" applyAlignment="1">
      <alignment horizontal="center" vertical="center" wrapText="1"/>
    </xf>
    <xf numFmtId="4" fontId="49" fillId="16" borderId="36" xfId="0" applyNumberFormat="1" applyFont="1" applyFill="1" applyBorder="1" applyAlignment="1">
      <alignment horizontal="center" vertical="center"/>
    </xf>
    <xf numFmtId="4" fontId="22" fillId="16" borderId="36" xfId="0" applyNumberFormat="1" applyFont="1" applyFill="1" applyBorder="1" applyAlignment="1">
      <alignment horizontal="center" vertical="center"/>
    </xf>
    <xf numFmtId="0" fontId="44" fillId="16" borderId="36" xfId="22" applyFill="1" applyBorder="1" applyAlignment="1">
      <alignment horizontal="center" vertical="center"/>
    </xf>
    <xf numFmtId="10" fontId="22" fillId="16" borderId="36" xfId="0" applyNumberFormat="1" applyFont="1" applyFill="1" applyBorder="1" applyAlignment="1">
      <alignment horizontal="center" vertical="center"/>
    </xf>
    <xf numFmtId="2" fontId="22" fillId="16" borderId="36" xfId="0" applyNumberFormat="1" applyFont="1" applyFill="1" applyBorder="1" applyAlignment="1">
      <alignment horizontal="center" vertical="center" wrapText="1"/>
    </xf>
    <xf numFmtId="4" fontId="22" fillId="16" borderId="36" xfId="0" applyNumberFormat="1" applyFont="1" applyFill="1" applyBorder="1" applyAlignment="1">
      <alignment horizontal="center" vertical="center" wrapText="1"/>
    </xf>
    <xf numFmtId="165" fontId="22" fillId="16" borderId="36" xfId="0" applyNumberFormat="1" applyFont="1" applyFill="1" applyBorder="1" applyAlignment="1">
      <alignment horizontal="center" vertical="center" wrapText="1"/>
    </xf>
    <xf numFmtId="14" fontId="22" fillId="15" borderId="37" xfId="0" applyNumberFormat="1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/>
    </xf>
    <xf numFmtId="164" fontId="50" fillId="17" borderId="8" xfId="0" applyNumberFormat="1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27" fillId="9" borderId="17" xfId="21" applyFont="1" applyFill="1" applyBorder="1" applyAlignment="1">
      <alignment horizontal="center" vertical="center" wrapText="1"/>
    </xf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39" fillId="0" borderId="0" xfId="21"/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3" fillId="9" borderId="15" xfId="21" applyNumberFormat="1" applyFont="1" applyFill="1" applyBorder="1" applyAlignment="1">
      <alignment horizontal="center" vertical="center" textRotation="90" wrapText="1" readingOrder="1"/>
    </xf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45" fillId="9" borderId="0" xfId="21" applyFont="1" applyFill="1" applyAlignment="1">
      <alignment horizontal="center" vertical="center" wrapText="1"/>
    </xf>
    <xf numFmtId="166" fontId="27" fillId="14" borderId="28" xfId="21" applyNumberFormat="1" applyFont="1" applyFill="1" applyBorder="1" applyAlignment="1">
      <alignment horizontal="center" vertical="center" wrapText="1" readingOrder="1"/>
    </xf>
    <xf numFmtId="166" fontId="27" fillId="14" borderId="32" xfId="21" applyNumberFormat="1" applyFont="1" applyFill="1" applyBorder="1" applyAlignment="1">
      <alignment horizontal="center" vertical="center" wrapText="1" readingOrder="1"/>
    </xf>
    <xf numFmtId="166" fontId="27" fillId="14" borderId="29" xfId="21" applyNumberFormat="1" applyFont="1" applyFill="1" applyBorder="1" applyAlignment="1">
      <alignment horizontal="center" vertical="center" wrapText="1" readingOrder="1"/>
    </xf>
    <xf numFmtId="166" fontId="27" fillId="14" borderId="19" xfId="21" applyNumberFormat="1" applyFont="1" applyFill="1" applyBorder="1" applyAlignment="1">
      <alignment horizontal="center" vertical="center" wrapText="1" readingOrder="1"/>
    </xf>
    <xf numFmtId="49" fontId="27" fillId="9" borderId="29" xfId="21" applyNumberFormat="1" applyFont="1" applyFill="1" applyBorder="1" applyAlignment="1">
      <alignment horizontal="center" vertical="center" textRotation="90" wrapText="1"/>
    </xf>
    <xf numFmtId="166" fontId="27" fillId="9" borderId="29" xfId="21" applyNumberFormat="1" applyFont="1" applyFill="1" applyBorder="1" applyAlignment="1">
      <alignment horizontal="center" vertical="center" wrapText="1" readingOrder="1"/>
    </xf>
    <xf numFmtId="166" fontId="36" fillId="9" borderId="29" xfId="21" applyNumberFormat="1" applyFont="1" applyFill="1" applyBorder="1" applyAlignment="1">
      <alignment horizontal="center" vertical="center" textRotation="90" wrapText="1" readingOrder="1"/>
    </xf>
    <xf numFmtId="14" fontId="27" fillId="9" borderId="30" xfId="21" applyNumberFormat="1" applyFont="1" applyFill="1" applyBorder="1" applyAlignment="1">
      <alignment horizontal="center" vertical="center" textRotation="90" wrapText="1"/>
    </xf>
    <xf numFmtId="0" fontId="27" fillId="9" borderId="31" xfId="2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11" xfId="0" applyNumberFormat="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7ADE711A-96F7-42F8-92BE-44FFC048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SmWsTig342yFlFRHfEzEaw%3D%3D&amp;ise=1" TargetMode="External"/><Relationship Id="rId3" Type="http://schemas.openxmlformats.org/officeDocument/2006/relationships/hyperlink" Target="https://contrataciondelestado.es/wps/poc?uri=deeplink%3Adetalle_licitacion&amp;idEvl=ZCrtUW4l0aF4zIRvjBVCSw%3D%3D" TargetMode="External"/><Relationship Id="rId7" Type="http://schemas.openxmlformats.org/officeDocument/2006/relationships/hyperlink" Target="https://contrataciondelestado.es/wps/poc?uri=deeplink%3Adetalle_licitacion&amp;idEvl=TH%2BoG8BqmjNrSd8H4b2soA%3D%3D" TargetMode="External"/><Relationship Id="rId2" Type="http://schemas.openxmlformats.org/officeDocument/2006/relationships/hyperlink" Target="https://contrataciondelestado.es/wps/poc?uri=deeplink%3Adetalle_licitacion&amp;idEvl=hH4ZoZM7BzYaF6cS8TCh%2FA%3D%3D" TargetMode="Externa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6" Type="http://schemas.openxmlformats.org/officeDocument/2006/relationships/hyperlink" Target="https://contrataciondelestado.es/wps/poc?uri=deeplink%3Adetalle_licitacion&amp;idEvl=GtwAYgaxiHEtm4eBPtV6eQ%3D%3D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ntrataciondelestado.es/wps/poc?uri=deeplink%3Adetalle_licitacion&amp;idEvl=ldTHMVI%2FwJJ%2FP7lJ7Fu0SA%3D%3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ntrataciondelestado.es/wps/poc?uri=deeplink%3Adetalle_licitacion&amp;idEvl=tCLNBSBJoVezz8fXU2i3eQ%3D%3D" TargetMode="External"/><Relationship Id="rId9" Type="http://schemas.openxmlformats.org/officeDocument/2006/relationships/hyperlink" Target="https://contrataciondelestado.es/wps/poc?uri=deeplink%3Adetalle_licitacion&amp;idEvl=awPJcyeg7Lk7%2B9FIQYNjeQ%3D%3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SmWsTig342yFlFRHfEzEaw%3D%3D&amp;ise=1" TargetMode="External"/><Relationship Id="rId3" Type="http://schemas.openxmlformats.org/officeDocument/2006/relationships/hyperlink" Target="https://contrataciondelestado.es/wps/poc?uri=deeplink%3Adetalle_licitacion&amp;idEvl=tCLNBSBJoVezz8fXU2i3eQ%3D%3D" TargetMode="External"/><Relationship Id="rId7" Type="http://schemas.openxmlformats.org/officeDocument/2006/relationships/hyperlink" Target="https://contrataciondelestado.es/wps/poc?uri=deeplink%3Adetalle_licitacion&amp;idEvl=ldTHMVI%2FwJJ%2FP7lJ7Fu0SA%3D%3D" TargetMode="External"/><Relationship Id="rId2" Type="http://schemas.openxmlformats.org/officeDocument/2006/relationships/hyperlink" Target="https://contrataciondelestado.es/wps/poc?uri=deeplink%3Adetalle_licitacion&amp;idEvl=hH4ZoZM7BzYaF6cS8TCh%2FA%3D%3D" TargetMode="Externa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6" Type="http://schemas.openxmlformats.org/officeDocument/2006/relationships/hyperlink" Target="https://contrataciondelestado.es/wps/poc?uri=deeplink%3Adetalle_licitacion&amp;idEvl=ZCrtUW4l0aF4zIRvjBVCSw%3D%3D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contrataciondelestado.es/wps/poc?uri=deeplink%3Adetalle_licitacion&amp;idEvl=TH%2BoG8BqmjNrSd8H4b2soA%3D%3D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contrataciondelestado.es/wps/poc?uri=deeplink%3Adetalle_licitacion&amp;idEvl=GtwAYgaxiHEtm4eBPtV6eQ%3D%3D" TargetMode="External"/><Relationship Id="rId9" Type="http://schemas.openxmlformats.org/officeDocument/2006/relationships/hyperlink" Target="https://contrataciondelestado.es/wps/poc?uri=deeplink%3Adetalle_licitacion&amp;idEvl=awPJcyeg7Lk7%2B9FIQYNjeQ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4"/>
  <sheetViews>
    <sheetView tabSelected="1" topLeftCell="A8" zoomScale="90" zoomScaleNormal="90" workbookViewId="0">
      <selection activeCell="N11" sqref="N11"/>
    </sheetView>
  </sheetViews>
  <sheetFormatPr baseColWidth="10" defaultRowHeight="15"/>
  <cols>
    <col min="1" max="1" width="4.85546875" style="20" customWidth="1"/>
    <col min="2" max="2" width="38.42578125" style="20" customWidth="1"/>
    <col min="3" max="3" width="6.28515625" style="20" customWidth="1"/>
    <col min="4" max="4" width="4.5703125" style="20" customWidth="1"/>
    <col min="5" max="5" width="54.5703125" style="20" customWidth="1"/>
    <col min="6" max="6" width="6.42578125" style="20" customWidth="1"/>
    <col min="7" max="7" width="9.85546875" style="20" customWidth="1"/>
    <col min="8" max="8" width="8.5703125" style="20" customWidth="1"/>
    <col min="9" max="9" width="8.85546875" style="20" bestFit="1" customWidth="1"/>
    <col min="10" max="10" width="13.85546875" style="20" customWidth="1"/>
    <col min="11" max="12" width="13.5703125" style="20" customWidth="1"/>
    <col min="13" max="13" width="15" style="20" customWidth="1"/>
    <col min="14" max="14" width="18.5703125" style="20" customWidth="1"/>
    <col min="15" max="15" width="12" style="52" customWidth="1"/>
    <col min="16" max="16" width="7.85546875" style="52" customWidth="1"/>
    <col min="17" max="17" width="10" style="20" customWidth="1"/>
    <col min="18" max="18" width="11.42578125" style="20" customWidth="1"/>
    <col min="19" max="19" width="43" style="20" customWidth="1"/>
    <col min="20" max="20" width="13.5703125" style="20" customWidth="1"/>
    <col min="21" max="21" width="14.5703125" style="54" customWidth="1"/>
    <col min="22" max="22" width="13.5703125" style="54" customWidth="1"/>
    <col min="23" max="23" width="9" style="54" customWidth="1"/>
    <col min="24" max="24" width="13" style="54" customWidth="1"/>
    <col min="25" max="25" width="30.7109375" style="54" customWidth="1"/>
    <col min="26" max="65" width="12.140625" style="20" customWidth="1"/>
    <col min="66" max="1024" width="12.140625" customWidth="1"/>
    <col min="1025" max="1025" width="11.42578125" customWidth="1"/>
  </cols>
  <sheetData>
    <row r="1" spans="1:1024" ht="110.85" customHeight="1">
      <c r="A1" s="89"/>
      <c r="B1"/>
      <c r="C1" s="214"/>
      <c r="D1" s="214"/>
      <c r="E1" s="214"/>
      <c r="F1" s="90"/>
      <c r="G1" s="90"/>
      <c r="H1" s="90"/>
      <c r="I1" s="91"/>
      <c r="J1" s="91"/>
      <c r="K1" s="91"/>
      <c r="L1" s="92"/>
      <c r="M1" s="215" t="s">
        <v>162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1:1024" ht="12.75" customHeight="1">
      <c r="A2" s="93"/>
      <c r="B2" s="94"/>
      <c r="C2" s="95"/>
      <c r="D2" s="94"/>
      <c r="E2" s="96"/>
      <c r="F2" s="96"/>
      <c r="G2" s="97"/>
      <c r="H2" s="97"/>
      <c r="I2" s="97"/>
      <c r="J2" s="97"/>
      <c r="K2" s="98"/>
      <c r="L2" s="99"/>
      <c r="M2" s="88"/>
      <c r="N2" s="25"/>
      <c r="O2" s="26"/>
      <c r="P2" s="24"/>
      <c r="Q2" s="27"/>
      <c r="R2" s="25"/>
      <c r="S2" s="26"/>
      <c r="T2" s="24"/>
      <c r="U2" s="28"/>
      <c r="V2" s="25"/>
      <c r="W2" s="26"/>
      <c r="X2" s="26"/>
      <c r="Y2" s="2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</row>
    <row r="3" spans="1:1024" ht="142.35" customHeight="1">
      <c r="A3" s="31"/>
      <c r="B3" s="31" t="s">
        <v>77</v>
      </c>
      <c r="C3" s="32" t="s">
        <v>78</v>
      </c>
      <c r="D3" s="32" t="s">
        <v>79</v>
      </c>
      <c r="E3" s="31" t="s">
        <v>0</v>
      </c>
      <c r="F3" s="32" t="s">
        <v>80</v>
      </c>
      <c r="G3" s="32" t="s">
        <v>81</v>
      </c>
      <c r="H3" s="32" t="s">
        <v>82</v>
      </c>
      <c r="I3" s="32" t="s">
        <v>186</v>
      </c>
      <c r="J3" s="33" t="s">
        <v>83</v>
      </c>
      <c r="K3" s="31" t="s">
        <v>2</v>
      </c>
      <c r="L3" s="34" t="s">
        <v>84</v>
      </c>
      <c r="M3" s="34" t="s">
        <v>85</v>
      </c>
      <c r="N3" s="31" t="s">
        <v>86</v>
      </c>
      <c r="O3" s="35" t="s">
        <v>108</v>
      </c>
      <c r="P3" s="35" t="s">
        <v>87</v>
      </c>
      <c r="Q3" s="35" t="s">
        <v>88</v>
      </c>
      <c r="R3" s="35" t="s">
        <v>89</v>
      </c>
      <c r="S3" s="31" t="s">
        <v>90</v>
      </c>
      <c r="T3" s="34" t="s">
        <v>91</v>
      </c>
      <c r="U3" s="31" t="s">
        <v>2</v>
      </c>
      <c r="V3" s="32" t="s">
        <v>36</v>
      </c>
      <c r="W3" s="75" t="s">
        <v>37</v>
      </c>
      <c r="X3" s="36" t="s">
        <v>92</v>
      </c>
      <c r="Y3" s="37" t="s">
        <v>93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</row>
    <row r="4" spans="1:1024" s="175" customFormat="1" ht="92.25" customHeight="1">
      <c r="A4" s="161">
        <v>1</v>
      </c>
      <c r="B4" s="162" t="s">
        <v>150</v>
      </c>
      <c r="C4" s="163" t="s">
        <v>151</v>
      </c>
      <c r="D4" s="163" t="s">
        <v>101</v>
      </c>
      <c r="E4" s="164" t="s">
        <v>154</v>
      </c>
      <c r="F4" s="128" t="s">
        <v>112</v>
      </c>
      <c r="G4" s="5">
        <v>4</v>
      </c>
      <c r="H4" s="3">
        <v>0</v>
      </c>
      <c r="I4" s="160" t="s">
        <v>3</v>
      </c>
      <c r="J4" s="6">
        <v>7440</v>
      </c>
      <c r="K4" s="6">
        <v>1562.4</v>
      </c>
      <c r="L4" s="6">
        <v>9002.4</v>
      </c>
      <c r="M4" s="6">
        <v>7440</v>
      </c>
      <c r="N4" s="103" t="s">
        <v>94</v>
      </c>
      <c r="O4" s="3">
        <v>1</v>
      </c>
      <c r="P4" s="3">
        <v>0</v>
      </c>
      <c r="Q4" s="104">
        <f t="shared" ref="Q4:Q5" si="0">(P4/O4)</f>
        <v>0</v>
      </c>
      <c r="R4" s="7" t="s">
        <v>156</v>
      </c>
      <c r="S4" s="150" t="s">
        <v>157</v>
      </c>
      <c r="T4" s="6">
        <v>7423.68</v>
      </c>
      <c r="U4" s="6">
        <v>1558.97</v>
      </c>
      <c r="V4" s="6">
        <v>8982.65</v>
      </c>
      <c r="W4" s="8">
        <f t="shared" ref="W4:W11" si="1">1-V4/L4</f>
        <v>2.1938594152670632E-3</v>
      </c>
      <c r="X4" s="40">
        <v>45302</v>
      </c>
      <c r="Y4" s="105" t="s">
        <v>158</v>
      </c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  <c r="IO4" s="174"/>
      <c r="IP4" s="174"/>
      <c r="IQ4" s="174"/>
      <c r="IR4" s="174"/>
      <c r="IS4" s="174"/>
      <c r="IT4" s="174"/>
      <c r="IU4" s="174"/>
      <c r="IV4" s="174"/>
      <c r="IW4" s="174"/>
      <c r="IX4" s="174"/>
      <c r="IY4" s="174"/>
      <c r="IZ4" s="174"/>
      <c r="JA4" s="174"/>
      <c r="JB4" s="174"/>
      <c r="JC4" s="174"/>
      <c r="JD4" s="174"/>
      <c r="JE4" s="174"/>
      <c r="JF4" s="174"/>
      <c r="JG4" s="174"/>
      <c r="JH4" s="174"/>
      <c r="JI4" s="174"/>
      <c r="JJ4" s="174"/>
      <c r="JK4" s="174"/>
      <c r="JL4" s="174"/>
      <c r="JM4" s="174"/>
      <c r="JN4" s="174"/>
      <c r="JO4" s="174"/>
      <c r="JP4" s="174"/>
      <c r="JQ4" s="174"/>
      <c r="JR4" s="174"/>
      <c r="JS4" s="174"/>
      <c r="JT4" s="174"/>
      <c r="JU4" s="174"/>
      <c r="JV4" s="174"/>
      <c r="JW4" s="174"/>
      <c r="JX4" s="174"/>
      <c r="JY4" s="174"/>
      <c r="JZ4" s="174"/>
      <c r="KA4" s="174"/>
      <c r="KB4" s="174"/>
      <c r="KC4" s="174"/>
      <c r="KD4" s="174"/>
      <c r="KE4" s="174"/>
      <c r="KF4" s="174"/>
      <c r="KG4" s="174"/>
      <c r="KH4" s="174"/>
      <c r="KI4" s="174"/>
      <c r="KJ4" s="174"/>
      <c r="KK4" s="174"/>
      <c r="KL4" s="174"/>
      <c r="KM4" s="174"/>
      <c r="KN4" s="174"/>
      <c r="KO4" s="174"/>
      <c r="KP4" s="174"/>
      <c r="KQ4" s="174"/>
      <c r="KR4" s="174"/>
      <c r="KS4" s="174"/>
      <c r="KT4" s="174"/>
      <c r="KU4" s="174"/>
      <c r="KV4" s="174"/>
      <c r="KW4" s="174"/>
      <c r="KX4" s="174"/>
      <c r="KY4" s="174"/>
      <c r="KZ4" s="174"/>
      <c r="LA4" s="174"/>
      <c r="LB4" s="174"/>
      <c r="LC4" s="174"/>
      <c r="LD4" s="174"/>
      <c r="LE4" s="174"/>
      <c r="LF4" s="174"/>
      <c r="LG4" s="174"/>
      <c r="LH4" s="174"/>
      <c r="LI4" s="174"/>
      <c r="LJ4" s="174"/>
      <c r="LK4" s="174"/>
      <c r="LL4" s="174"/>
      <c r="LM4" s="174"/>
      <c r="LN4" s="174"/>
      <c r="LO4" s="174"/>
      <c r="LP4" s="174"/>
      <c r="LQ4" s="174"/>
      <c r="LR4" s="174"/>
      <c r="LS4" s="174"/>
      <c r="LT4" s="174"/>
      <c r="LU4" s="174"/>
      <c r="LV4" s="174"/>
      <c r="LW4" s="174"/>
      <c r="LX4" s="174"/>
      <c r="LY4" s="174"/>
      <c r="LZ4" s="174"/>
      <c r="MA4" s="174"/>
      <c r="MB4" s="174"/>
      <c r="MC4" s="174"/>
      <c r="MD4" s="174"/>
      <c r="ME4" s="174"/>
      <c r="MF4" s="174"/>
      <c r="MG4" s="174"/>
      <c r="MH4" s="174"/>
      <c r="MI4" s="174"/>
      <c r="MJ4" s="174"/>
      <c r="MK4" s="174"/>
      <c r="ML4" s="174"/>
      <c r="MM4" s="174"/>
      <c r="MN4" s="174"/>
      <c r="MO4" s="174"/>
      <c r="MP4" s="174"/>
      <c r="MQ4" s="174"/>
      <c r="MR4" s="174"/>
      <c r="MS4" s="174"/>
      <c r="MT4" s="174"/>
      <c r="MU4" s="174"/>
      <c r="MV4" s="174"/>
      <c r="MW4" s="174"/>
      <c r="MX4" s="174"/>
      <c r="MY4" s="174"/>
      <c r="MZ4" s="174"/>
      <c r="NA4" s="174"/>
      <c r="NB4" s="174"/>
      <c r="NC4" s="174"/>
      <c r="ND4" s="174"/>
      <c r="NE4" s="174"/>
      <c r="NF4" s="174"/>
      <c r="NG4" s="174"/>
      <c r="NH4" s="174"/>
      <c r="NI4" s="174"/>
      <c r="NJ4" s="174"/>
      <c r="NK4" s="174"/>
      <c r="NL4" s="174"/>
      <c r="NM4" s="174"/>
      <c r="NN4" s="174"/>
      <c r="NO4" s="174"/>
      <c r="NP4" s="174"/>
      <c r="NQ4" s="174"/>
      <c r="NR4" s="174"/>
      <c r="NS4" s="174"/>
      <c r="NT4" s="174"/>
      <c r="NU4" s="174"/>
      <c r="NV4" s="174"/>
      <c r="NW4" s="174"/>
      <c r="NX4" s="174"/>
      <c r="NY4" s="174"/>
      <c r="NZ4" s="174"/>
      <c r="OA4" s="174"/>
      <c r="OB4" s="174"/>
      <c r="OC4" s="174"/>
      <c r="OD4" s="174"/>
      <c r="OE4" s="174"/>
      <c r="OF4" s="174"/>
      <c r="OG4" s="174"/>
      <c r="OH4" s="174"/>
      <c r="OI4" s="174"/>
      <c r="OJ4" s="174"/>
      <c r="OK4" s="174"/>
      <c r="OL4" s="174"/>
      <c r="OM4" s="174"/>
      <c r="ON4" s="174"/>
      <c r="OO4" s="174"/>
      <c r="OP4" s="174"/>
      <c r="OQ4" s="174"/>
      <c r="OR4" s="174"/>
      <c r="OS4" s="174"/>
      <c r="OT4" s="174"/>
      <c r="OU4" s="174"/>
      <c r="OV4" s="174"/>
      <c r="OW4" s="174"/>
      <c r="OX4" s="174"/>
      <c r="OY4" s="174"/>
      <c r="OZ4" s="174"/>
      <c r="PA4" s="174"/>
      <c r="PB4" s="174"/>
      <c r="PC4" s="174"/>
      <c r="PD4" s="174"/>
      <c r="PE4" s="174"/>
      <c r="PF4" s="174"/>
      <c r="PG4" s="174"/>
      <c r="PH4" s="174"/>
      <c r="PI4" s="174"/>
      <c r="PJ4" s="174"/>
      <c r="PK4" s="174"/>
      <c r="PL4" s="174"/>
      <c r="PM4" s="174"/>
      <c r="PN4" s="174"/>
      <c r="PO4" s="174"/>
      <c r="PP4" s="174"/>
      <c r="PQ4" s="174"/>
      <c r="PR4" s="174"/>
      <c r="PS4" s="174"/>
      <c r="PT4" s="174"/>
      <c r="PU4" s="174"/>
      <c r="PV4" s="174"/>
      <c r="PW4" s="174"/>
      <c r="PX4" s="174"/>
      <c r="PY4" s="174"/>
      <c r="PZ4" s="174"/>
      <c r="QA4" s="174"/>
      <c r="QB4" s="174"/>
      <c r="QC4" s="174"/>
      <c r="QD4" s="174"/>
      <c r="QE4" s="174"/>
      <c r="QF4" s="174"/>
      <c r="QG4" s="174"/>
      <c r="QH4" s="174"/>
      <c r="QI4" s="174"/>
      <c r="QJ4" s="174"/>
      <c r="QK4" s="174"/>
      <c r="QL4" s="174"/>
      <c r="QM4" s="174"/>
      <c r="QN4" s="174"/>
      <c r="QO4" s="174"/>
      <c r="QP4" s="174"/>
      <c r="QQ4" s="174"/>
      <c r="QR4" s="174"/>
      <c r="QS4" s="174"/>
      <c r="QT4" s="174"/>
      <c r="QU4" s="174"/>
      <c r="QV4" s="174"/>
      <c r="QW4" s="174"/>
      <c r="QX4" s="174"/>
      <c r="QY4" s="174"/>
      <c r="QZ4" s="174"/>
      <c r="RA4" s="174"/>
      <c r="RB4" s="174"/>
      <c r="RC4" s="174"/>
      <c r="RD4" s="174"/>
      <c r="RE4" s="174"/>
      <c r="RF4" s="174"/>
      <c r="RG4" s="174"/>
      <c r="RH4" s="174"/>
      <c r="RI4" s="174"/>
      <c r="RJ4" s="174"/>
      <c r="RK4" s="174"/>
      <c r="RL4" s="174"/>
      <c r="RM4" s="174"/>
      <c r="RN4" s="174"/>
      <c r="RO4" s="174"/>
      <c r="RP4" s="174"/>
      <c r="RQ4" s="174"/>
      <c r="RR4" s="174"/>
      <c r="RS4" s="174"/>
      <c r="RT4" s="174"/>
      <c r="RU4" s="174"/>
      <c r="RV4" s="174"/>
      <c r="RW4" s="174"/>
      <c r="RX4" s="174"/>
      <c r="RY4" s="174"/>
      <c r="RZ4" s="174"/>
      <c r="SA4" s="174"/>
      <c r="SB4" s="174"/>
      <c r="SC4" s="174"/>
      <c r="SD4" s="174"/>
      <c r="SE4" s="174"/>
      <c r="SF4" s="174"/>
      <c r="SG4" s="174"/>
      <c r="SH4" s="174"/>
      <c r="SI4" s="174"/>
      <c r="SJ4" s="174"/>
      <c r="SK4" s="174"/>
      <c r="SL4" s="174"/>
      <c r="SM4" s="174"/>
      <c r="SN4" s="174"/>
      <c r="SO4" s="174"/>
      <c r="SP4" s="174"/>
      <c r="SQ4" s="174"/>
      <c r="SR4" s="174"/>
      <c r="SS4" s="174"/>
      <c r="ST4" s="174"/>
      <c r="SU4" s="174"/>
      <c r="SV4" s="174"/>
      <c r="SW4" s="174"/>
      <c r="SX4" s="174"/>
      <c r="SY4" s="174"/>
      <c r="SZ4" s="174"/>
      <c r="TA4" s="174"/>
      <c r="TB4" s="174"/>
      <c r="TC4" s="174"/>
      <c r="TD4" s="174"/>
      <c r="TE4" s="174"/>
      <c r="TF4" s="174"/>
      <c r="TG4" s="174"/>
      <c r="TH4" s="174"/>
      <c r="TI4" s="174"/>
      <c r="TJ4" s="174"/>
      <c r="TK4" s="174"/>
      <c r="TL4" s="174"/>
      <c r="TM4" s="174"/>
      <c r="TN4" s="174"/>
      <c r="TO4" s="174"/>
      <c r="TP4" s="174"/>
      <c r="TQ4" s="174"/>
      <c r="TR4" s="174"/>
      <c r="TS4" s="174"/>
      <c r="TT4" s="174"/>
      <c r="TU4" s="174"/>
      <c r="TV4" s="174"/>
      <c r="TW4" s="174"/>
      <c r="TX4" s="174"/>
      <c r="TY4" s="174"/>
      <c r="TZ4" s="174"/>
      <c r="UA4" s="174"/>
      <c r="UB4" s="174"/>
      <c r="UC4" s="174"/>
      <c r="UD4" s="174"/>
      <c r="UE4" s="174"/>
      <c r="UF4" s="174"/>
      <c r="UG4" s="174"/>
      <c r="UH4" s="174"/>
      <c r="UI4" s="174"/>
      <c r="UJ4" s="174"/>
      <c r="UK4" s="174"/>
      <c r="UL4" s="174"/>
      <c r="UM4" s="174"/>
      <c r="UN4" s="174"/>
      <c r="UO4" s="174"/>
      <c r="UP4" s="174"/>
      <c r="UQ4" s="174"/>
      <c r="UR4" s="174"/>
      <c r="US4" s="174"/>
      <c r="UT4" s="174"/>
      <c r="UU4" s="174"/>
      <c r="UV4" s="174"/>
      <c r="UW4" s="174"/>
      <c r="UX4" s="174"/>
      <c r="UY4" s="174"/>
      <c r="UZ4" s="174"/>
      <c r="VA4" s="174"/>
      <c r="VB4" s="174"/>
      <c r="VC4" s="174"/>
      <c r="VD4" s="174"/>
      <c r="VE4" s="174"/>
      <c r="VF4" s="174"/>
      <c r="VG4" s="174"/>
      <c r="VH4" s="174"/>
      <c r="VI4" s="174"/>
      <c r="VJ4" s="174"/>
      <c r="VK4" s="174"/>
      <c r="VL4" s="174"/>
      <c r="VM4" s="174"/>
      <c r="VN4" s="174"/>
      <c r="VO4" s="174"/>
      <c r="VP4" s="174"/>
      <c r="VQ4" s="174"/>
      <c r="VR4" s="174"/>
      <c r="VS4" s="174"/>
      <c r="VT4" s="174"/>
      <c r="VU4" s="174"/>
      <c r="VV4" s="174"/>
      <c r="VW4" s="174"/>
      <c r="VX4" s="174"/>
      <c r="VY4" s="174"/>
      <c r="VZ4" s="174"/>
      <c r="WA4" s="174"/>
      <c r="WB4" s="174"/>
      <c r="WC4" s="174"/>
      <c r="WD4" s="174"/>
      <c r="WE4" s="174"/>
      <c r="WF4" s="174"/>
      <c r="WG4" s="174"/>
      <c r="WH4" s="174"/>
      <c r="WI4" s="174"/>
      <c r="WJ4" s="174"/>
      <c r="WK4" s="174"/>
      <c r="WL4" s="174"/>
      <c r="WM4" s="174"/>
      <c r="WN4" s="174"/>
      <c r="WO4" s="174"/>
      <c r="WP4" s="174"/>
      <c r="WQ4" s="174"/>
      <c r="WR4" s="174"/>
      <c r="WS4" s="174"/>
      <c r="WT4" s="174"/>
      <c r="WU4" s="174"/>
      <c r="WV4" s="174"/>
      <c r="WW4" s="174"/>
      <c r="WX4" s="174"/>
      <c r="WY4" s="174"/>
      <c r="WZ4" s="174"/>
      <c r="XA4" s="174"/>
      <c r="XB4" s="174"/>
      <c r="XC4" s="174"/>
      <c r="XD4" s="174"/>
      <c r="XE4" s="174"/>
      <c r="XF4" s="174"/>
      <c r="XG4" s="174"/>
      <c r="XH4" s="174"/>
      <c r="XI4" s="174"/>
      <c r="XJ4" s="174"/>
      <c r="XK4" s="174"/>
      <c r="XL4" s="174"/>
      <c r="XM4" s="174"/>
      <c r="XN4" s="174"/>
      <c r="XO4" s="174"/>
      <c r="XP4" s="174"/>
      <c r="XQ4" s="174"/>
      <c r="XR4" s="174"/>
      <c r="XS4" s="174"/>
      <c r="XT4" s="174"/>
      <c r="XU4" s="174"/>
      <c r="XV4" s="174"/>
      <c r="XW4" s="174"/>
      <c r="XX4" s="174"/>
      <c r="XY4" s="174"/>
      <c r="XZ4" s="174"/>
      <c r="YA4" s="174"/>
      <c r="YB4" s="174"/>
      <c r="YC4" s="174"/>
      <c r="YD4" s="174"/>
      <c r="YE4" s="174"/>
      <c r="YF4" s="174"/>
      <c r="YG4" s="174"/>
      <c r="YH4" s="174"/>
      <c r="YI4" s="174"/>
      <c r="YJ4" s="174"/>
      <c r="YK4" s="174"/>
      <c r="YL4" s="174"/>
      <c r="YM4" s="174"/>
      <c r="YN4" s="174"/>
      <c r="YO4" s="174"/>
      <c r="YP4" s="174"/>
      <c r="YQ4" s="174"/>
      <c r="YR4" s="174"/>
      <c r="YS4" s="174"/>
      <c r="YT4" s="174"/>
      <c r="YU4" s="174"/>
      <c r="YV4" s="174"/>
      <c r="YW4" s="174"/>
      <c r="YX4" s="174"/>
      <c r="YY4" s="174"/>
      <c r="YZ4" s="174"/>
      <c r="ZA4" s="174"/>
      <c r="ZB4" s="174"/>
      <c r="ZC4" s="174"/>
      <c r="ZD4" s="174"/>
      <c r="ZE4" s="174"/>
      <c r="ZF4" s="174"/>
      <c r="ZG4" s="174"/>
      <c r="ZH4" s="174"/>
      <c r="ZI4" s="174"/>
      <c r="ZJ4" s="174"/>
      <c r="ZK4" s="174"/>
      <c r="ZL4" s="174"/>
      <c r="ZM4" s="174"/>
      <c r="ZN4" s="174"/>
      <c r="ZO4" s="174"/>
      <c r="ZP4" s="174"/>
      <c r="ZQ4" s="174"/>
      <c r="ZR4" s="174"/>
      <c r="ZS4" s="174"/>
      <c r="ZT4" s="174"/>
      <c r="ZU4" s="174"/>
      <c r="ZV4" s="174"/>
      <c r="ZW4" s="174"/>
      <c r="ZX4" s="174"/>
      <c r="ZY4" s="174"/>
      <c r="ZZ4" s="174"/>
      <c r="AAA4" s="174"/>
      <c r="AAB4" s="174"/>
      <c r="AAC4" s="174"/>
      <c r="AAD4" s="174"/>
      <c r="AAE4" s="174"/>
      <c r="AAF4" s="174"/>
      <c r="AAG4" s="174"/>
      <c r="AAH4" s="174"/>
      <c r="AAI4" s="174"/>
      <c r="AAJ4" s="174"/>
      <c r="AAK4" s="174"/>
      <c r="AAL4" s="174"/>
      <c r="AAM4" s="174"/>
      <c r="AAN4" s="174"/>
      <c r="AAO4" s="174"/>
      <c r="AAP4" s="174"/>
      <c r="AAQ4" s="174"/>
      <c r="AAR4" s="174"/>
      <c r="AAS4" s="174"/>
      <c r="AAT4" s="174"/>
      <c r="AAU4" s="174"/>
      <c r="AAV4" s="174"/>
      <c r="AAW4" s="174"/>
      <c r="AAX4" s="174"/>
      <c r="AAY4" s="174"/>
      <c r="AAZ4" s="174"/>
      <c r="ABA4" s="174"/>
      <c r="ABB4" s="174"/>
      <c r="ABC4" s="174"/>
      <c r="ABD4" s="174"/>
      <c r="ABE4" s="174"/>
      <c r="ABF4" s="174"/>
      <c r="ABG4" s="174"/>
      <c r="ABH4" s="174"/>
      <c r="ABI4" s="174"/>
      <c r="ABJ4" s="174"/>
      <c r="ABK4" s="174"/>
      <c r="ABL4" s="174"/>
      <c r="ABM4" s="174"/>
      <c r="ABN4" s="174"/>
      <c r="ABO4" s="174"/>
      <c r="ABP4" s="174"/>
      <c r="ABQ4" s="174"/>
      <c r="ABR4" s="174"/>
      <c r="ABS4" s="174"/>
      <c r="ABT4" s="174"/>
      <c r="ABU4" s="174"/>
      <c r="ABV4" s="174"/>
      <c r="ABW4" s="174"/>
      <c r="ABX4" s="174"/>
      <c r="ABY4" s="174"/>
      <c r="ABZ4" s="174"/>
      <c r="ACA4" s="174"/>
      <c r="ACB4" s="174"/>
      <c r="ACC4" s="174"/>
      <c r="ACD4" s="174"/>
      <c r="ACE4" s="174"/>
      <c r="ACF4" s="174"/>
      <c r="ACG4" s="174"/>
      <c r="ACH4" s="174"/>
      <c r="ACI4" s="174"/>
      <c r="ACJ4" s="174"/>
      <c r="ACK4" s="174"/>
      <c r="ACL4" s="174"/>
      <c r="ACM4" s="174"/>
      <c r="ACN4" s="174"/>
      <c r="ACO4" s="174"/>
      <c r="ACP4" s="174"/>
      <c r="ACQ4" s="174"/>
      <c r="ACR4" s="174"/>
      <c r="ACS4" s="174"/>
      <c r="ACT4" s="174"/>
      <c r="ACU4" s="174"/>
      <c r="ACV4" s="174"/>
      <c r="ACW4" s="174"/>
      <c r="ACX4" s="174"/>
      <c r="ACY4" s="174"/>
      <c r="ACZ4" s="174"/>
      <c r="ADA4" s="174"/>
      <c r="ADB4" s="174"/>
      <c r="ADC4" s="174"/>
      <c r="ADD4" s="174"/>
      <c r="ADE4" s="174"/>
      <c r="ADF4" s="174"/>
      <c r="ADG4" s="174"/>
      <c r="ADH4" s="174"/>
      <c r="ADI4" s="174"/>
      <c r="ADJ4" s="174"/>
      <c r="ADK4" s="174"/>
      <c r="ADL4" s="174"/>
      <c r="ADM4" s="174"/>
      <c r="ADN4" s="174"/>
      <c r="ADO4" s="174"/>
      <c r="ADP4" s="174"/>
      <c r="ADQ4" s="174"/>
      <c r="ADR4" s="174"/>
      <c r="ADS4" s="174"/>
      <c r="ADT4" s="174"/>
      <c r="ADU4" s="174"/>
      <c r="ADV4" s="174"/>
      <c r="ADW4" s="174"/>
      <c r="ADX4" s="174"/>
      <c r="ADY4" s="174"/>
      <c r="ADZ4" s="174"/>
      <c r="AEA4" s="174"/>
      <c r="AEB4" s="174"/>
      <c r="AEC4" s="174"/>
      <c r="AED4" s="174"/>
      <c r="AEE4" s="174"/>
      <c r="AEF4" s="174"/>
      <c r="AEG4" s="174"/>
      <c r="AEH4" s="174"/>
      <c r="AEI4" s="174"/>
      <c r="AEJ4" s="174"/>
      <c r="AEK4" s="174"/>
      <c r="AEL4" s="174"/>
      <c r="AEM4" s="174"/>
      <c r="AEN4" s="174"/>
      <c r="AEO4" s="174"/>
      <c r="AEP4" s="174"/>
      <c r="AEQ4" s="174"/>
      <c r="AER4" s="174"/>
      <c r="AES4" s="174"/>
      <c r="AET4" s="174"/>
      <c r="AEU4" s="174"/>
      <c r="AEV4" s="174"/>
      <c r="AEW4" s="174"/>
      <c r="AEX4" s="174"/>
      <c r="AEY4" s="174"/>
      <c r="AEZ4" s="174"/>
      <c r="AFA4" s="174"/>
      <c r="AFB4" s="174"/>
      <c r="AFC4" s="174"/>
      <c r="AFD4" s="174"/>
      <c r="AFE4" s="174"/>
      <c r="AFF4" s="174"/>
      <c r="AFG4" s="174"/>
      <c r="AFH4" s="174"/>
      <c r="AFI4" s="174"/>
      <c r="AFJ4" s="174"/>
      <c r="AFK4" s="174"/>
      <c r="AFL4" s="174"/>
      <c r="AFM4" s="174"/>
      <c r="AFN4" s="174"/>
      <c r="AFO4" s="174"/>
      <c r="AFP4" s="174"/>
      <c r="AFQ4" s="174"/>
      <c r="AFR4" s="174"/>
      <c r="AFS4" s="174"/>
      <c r="AFT4" s="174"/>
      <c r="AFU4" s="174"/>
      <c r="AFV4" s="174"/>
      <c r="AFW4" s="174"/>
      <c r="AFX4" s="174"/>
      <c r="AFY4" s="174"/>
      <c r="AFZ4" s="174"/>
      <c r="AGA4" s="174"/>
      <c r="AGB4" s="174"/>
      <c r="AGC4" s="174"/>
      <c r="AGD4" s="174"/>
      <c r="AGE4" s="174"/>
      <c r="AGF4" s="174"/>
      <c r="AGG4" s="174"/>
      <c r="AGH4" s="174"/>
      <c r="AGI4" s="174"/>
      <c r="AGJ4" s="174"/>
      <c r="AGK4" s="174"/>
      <c r="AGL4" s="174"/>
      <c r="AGM4" s="174"/>
      <c r="AGN4" s="174"/>
      <c r="AGO4" s="174"/>
      <c r="AGP4" s="174"/>
      <c r="AGQ4" s="174"/>
      <c r="AGR4" s="174"/>
      <c r="AGS4" s="174"/>
      <c r="AGT4" s="174"/>
      <c r="AGU4" s="174"/>
      <c r="AGV4" s="174"/>
      <c r="AGW4" s="174"/>
      <c r="AGX4" s="174"/>
      <c r="AGY4" s="174"/>
      <c r="AGZ4" s="174"/>
      <c r="AHA4" s="174"/>
      <c r="AHB4" s="174"/>
      <c r="AHC4" s="174"/>
      <c r="AHD4" s="174"/>
      <c r="AHE4" s="174"/>
      <c r="AHF4" s="174"/>
      <c r="AHG4" s="174"/>
      <c r="AHH4" s="174"/>
      <c r="AHI4" s="174"/>
      <c r="AHJ4" s="174"/>
      <c r="AHK4" s="174"/>
      <c r="AHL4" s="174"/>
      <c r="AHM4" s="174"/>
      <c r="AHN4" s="174"/>
      <c r="AHO4" s="174"/>
      <c r="AHP4" s="174"/>
      <c r="AHQ4" s="174"/>
      <c r="AHR4" s="174"/>
      <c r="AHS4" s="174"/>
      <c r="AHT4" s="174"/>
      <c r="AHU4" s="174"/>
      <c r="AHV4" s="174"/>
      <c r="AHW4" s="174"/>
      <c r="AHX4" s="174"/>
      <c r="AHY4" s="174"/>
      <c r="AHZ4" s="174"/>
      <c r="AIA4" s="174"/>
      <c r="AIB4" s="174"/>
      <c r="AIC4" s="174"/>
      <c r="AID4" s="174"/>
      <c r="AIE4" s="174"/>
      <c r="AIF4" s="174"/>
      <c r="AIG4" s="174"/>
      <c r="AIH4" s="174"/>
      <c r="AII4" s="174"/>
      <c r="AIJ4" s="174"/>
      <c r="AIK4" s="174"/>
      <c r="AIL4" s="174"/>
      <c r="AIM4" s="174"/>
      <c r="AIN4" s="174"/>
      <c r="AIO4" s="174"/>
      <c r="AIP4" s="174"/>
      <c r="AIQ4" s="174"/>
      <c r="AIR4" s="174"/>
      <c r="AIS4" s="174"/>
      <c r="AIT4" s="174"/>
      <c r="AIU4" s="174"/>
      <c r="AIV4" s="174"/>
      <c r="AIW4" s="174"/>
      <c r="AIX4" s="174"/>
      <c r="AIY4" s="174"/>
      <c r="AIZ4" s="174"/>
      <c r="AJA4" s="174"/>
      <c r="AJB4" s="174"/>
      <c r="AJC4" s="174"/>
      <c r="AJD4" s="174"/>
      <c r="AJE4" s="174"/>
      <c r="AJF4" s="174"/>
      <c r="AJG4" s="174"/>
      <c r="AJH4" s="174"/>
      <c r="AJI4" s="174"/>
      <c r="AJJ4" s="174"/>
      <c r="AJK4" s="174"/>
      <c r="AJL4" s="174"/>
      <c r="AJM4" s="174"/>
      <c r="AJN4" s="174"/>
      <c r="AJO4" s="174"/>
      <c r="AJP4" s="174"/>
      <c r="AJQ4" s="174"/>
      <c r="AJR4" s="174"/>
      <c r="AJS4" s="174"/>
      <c r="AJT4" s="174"/>
      <c r="AJU4" s="174"/>
      <c r="AJV4" s="174"/>
      <c r="AJW4" s="174"/>
      <c r="AJX4" s="174"/>
      <c r="AJY4" s="174"/>
      <c r="AJZ4" s="174"/>
      <c r="AKA4" s="174"/>
      <c r="AKB4" s="174"/>
      <c r="AKC4" s="174"/>
      <c r="AKD4" s="174"/>
      <c r="AKE4" s="174"/>
      <c r="AKF4" s="174"/>
      <c r="AKG4" s="174"/>
      <c r="AKH4" s="174"/>
      <c r="AKI4" s="174"/>
      <c r="AKJ4" s="174"/>
      <c r="AKK4" s="174"/>
      <c r="AKL4" s="174"/>
      <c r="AKM4" s="174"/>
      <c r="AKN4" s="174"/>
      <c r="AKO4" s="174"/>
      <c r="AKP4" s="174"/>
      <c r="AKQ4" s="174"/>
      <c r="AKR4" s="174"/>
      <c r="AKS4" s="174"/>
      <c r="AKT4" s="174"/>
      <c r="AKU4" s="174"/>
      <c r="AKV4" s="174"/>
      <c r="AKW4" s="174"/>
      <c r="AKX4" s="174"/>
      <c r="AKY4" s="174"/>
      <c r="AKZ4" s="174"/>
      <c r="ALA4" s="174"/>
      <c r="ALB4" s="174"/>
      <c r="ALC4" s="174"/>
      <c r="ALD4" s="174"/>
      <c r="ALE4" s="174"/>
      <c r="ALF4" s="174"/>
      <c r="ALG4" s="174"/>
      <c r="ALH4" s="174"/>
      <c r="ALI4" s="174"/>
      <c r="ALJ4" s="174"/>
      <c r="ALK4" s="174"/>
      <c r="ALL4" s="174"/>
      <c r="ALM4" s="174"/>
      <c r="ALN4" s="174"/>
      <c r="ALO4" s="174"/>
      <c r="ALP4" s="174"/>
      <c r="ALQ4" s="174"/>
      <c r="ALR4" s="174"/>
      <c r="ALS4" s="174"/>
      <c r="ALT4" s="174"/>
      <c r="ALU4" s="174"/>
      <c r="ALV4" s="174"/>
      <c r="ALW4" s="174"/>
      <c r="ALX4" s="174"/>
      <c r="ALY4" s="174"/>
      <c r="ALZ4" s="174"/>
      <c r="AMA4" s="174"/>
      <c r="AMB4" s="174"/>
      <c r="AMC4" s="174"/>
      <c r="AMD4" s="174"/>
      <c r="AME4" s="174"/>
      <c r="AMF4" s="174"/>
      <c r="AMG4" s="174"/>
      <c r="AMH4" s="174"/>
      <c r="AMI4" s="174"/>
    </row>
    <row r="5" spans="1:1024" ht="100.5" customHeight="1">
      <c r="A5" s="1">
        <v>2</v>
      </c>
      <c r="B5" s="2" t="s">
        <v>163</v>
      </c>
      <c r="C5" s="3" t="s">
        <v>151</v>
      </c>
      <c r="D5" s="3" t="s">
        <v>101</v>
      </c>
      <c r="E5" s="4" t="s">
        <v>164</v>
      </c>
      <c r="F5" s="128" t="s">
        <v>112</v>
      </c>
      <c r="G5" s="5">
        <v>4</v>
      </c>
      <c r="H5" s="3">
        <v>0</v>
      </c>
      <c r="I5" s="160" t="s">
        <v>3</v>
      </c>
      <c r="J5" s="6">
        <v>14025</v>
      </c>
      <c r="K5" s="6">
        <v>2945.25</v>
      </c>
      <c r="L5" s="6">
        <v>16970.25</v>
      </c>
      <c r="M5" s="6">
        <v>14025</v>
      </c>
      <c r="N5" s="103" t="s">
        <v>94</v>
      </c>
      <c r="O5" s="3">
        <v>3</v>
      </c>
      <c r="P5" s="3">
        <v>0</v>
      </c>
      <c r="Q5" s="104">
        <f t="shared" si="0"/>
        <v>0</v>
      </c>
      <c r="R5" s="7" t="s">
        <v>165</v>
      </c>
      <c r="S5" s="150" t="s">
        <v>166</v>
      </c>
      <c r="T5" s="6">
        <v>9712.4500000000007</v>
      </c>
      <c r="U5" s="6">
        <v>2039.61</v>
      </c>
      <c r="V5" s="6">
        <v>11752.08</v>
      </c>
      <c r="W5" s="8">
        <f>1-V5/L5</f>
        <v>0.30748928271534004</v>
      </c>
      <c r="X5" s="40">
        <v>45306</v>
      </c>
      <c r="Y5" s="105" t="s">
        <v>158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</row>
    <row r="6" spans="1:1024" s="175" customFormat="1" ht="96.75" customHeight="1">
      <c r="A6" s="161">
        <v>3</v>
      </c>
      <c r="B6" s="162" t="s">
        <v>110</v>
      </c>
      <c r="C6" s="163" t="s">
        <v>111</v>
      </c>
      <c r="D6" s="163" t="s">
        <v>101</v>
      </c>
      <c r="E6" s="164" t="s">
        <v>126</v>
      </c>
      <c r="F6" s="165" t="s">
        <v>112</v>
      </c>
      <c r="G6" s="166"/>
      <c r="H6" s="163"/>
      <c r="I6" s="176" t="s">
        <v>113</v>
      </c>
      <c r="J6" s="167">
        <v>513.05999999999995</v>
      </c>
      <c r="K6" s="167">
        <v>107.74</v>
      </c>
      <c r="L6" s="167">
        <v>620.79999999999995</v>
      </c>
      <c r="M6" s="167">
        <v>513.05999999999995</v>
      </c>
      <c r="N6" s="168" t="s">
        <v>94</v>
      </c>
      <c r="O6" s="163">
        <v>1</v>
      </c>
      <c r="P6" s="163">
        <v>0</v>
      </c>
      <c r="Q6" s="169">
        <f t="shared" ref="Q6" si="2">(P6/O6)</f>
        <v>0</v>
      </c>
      <c r="R6" s="170" t="s">
        <v>114</v>
      </c>
      <c r="S6" s="171" t="s">
        <v>115</v>
      </c>
      <c r="T6" s="167">
        <v>513.05999999999995</v>
      </c>
      <c r="U6" s="167">
        <v>107.74</v>
      </c>
      <c r="V6" s="167">
        <v>620.79999999999995</v>
      </c>
      <c r="W6" s="8">
        <f t="shared" si="1"/>
        <v>0</v>
      </c>
      <c r="X6" s="172">
        <v>45306</v>
      </c>
      <c r="Y6" s="173" t="s">
        <v>127</v>
      </c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4"/>
      <c r="IO6" s="174"/>
      <c r="IP6" s="174"/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4"/>
      <c r="JB6" s="174"/>
      <c r="JC6" s="174"/>
      <c r="JD6" s="174"/>
      <c r="JE6" s="174"/>
      <c r="JF6" s="174"/>
      <c r="JG6" s="174"/>
      <c r="JH6" s="174"/>
      <c r="JI6" s="174"/>
      <c r="JJ6" s="174"/>
      <c r="JK6" s="174"/>
      <c r="JL6" s="174"/>
      <c r="JM6" s="174"/>
      <c r="JN6" s="174"/>
      <c r="JO6" s="174"/>
      <c r="JP6" s="174"/>
      <c r="JQ6" s="174"/>
      <c r="JR6" s="174"/>
      <c r="JS6" s="174"/>
      <c r="JT6" s="174"/>
      <c r="JU6" s="174"/>
      <c r="JV6" s="174"/>
      <c r="JW6" s="174"/>
      <c r="JX6" s="174"/>
      <c r="JY6" s="174"/>
      <c r="JZ6" s="174"/>
      <c r="KA6" s="174"/>
      <c r="KB6" s="174"/>
      <c r="KC6" s="174"/>
      <c r="KD6" s="174"/>
      <c r="KE6" s="174"/>
      <c r="KF6" s="174"/>
      <c r="KG6" s="174"/>
      <c r="KH6" s="174"/>
      <c r="KI6" s="174"/>
      <c r="KJ6" s="174"/>
      <c r="KK6" s="174"/>
      <c r="KL6" s="174"/>
      <c r="KM6" s="174"/>
      <c r="KN6" s="174"/>
      <c r="KO6" s="174"/>
      <c r="KP6" s="174"/>
      <c r="KQ6" s="174"/>
      <c r="KR6" s="174"/>
      <c r="KS6" s="174"/>
      <c r="KT6" s="174"/>
      <c r="KU6" s="174"/>
      <c r="KV6" s="174"/>
      <c r="KW6" s="174"/>
      <c r="KX6" s="174"/>
      <c r="KY6" s="174"/>
      <c r="KZ6" s="174"/>
      <c r="LA6" s="174"/>
      <c r="LB6" s="174"/>
      <c r="LC6" s="174"/>
      <c r="LD6" s="174"/>
      <c r="LE6" s="174"/>
      <c r="LF6" s="174"/>
      <c r="LG6" s="174"/>
      <c r="LH6" s="174"/>
      <c r="LI6" s="174"/>
      <c r="LJ6" s="174"/>
      <c r="LK6" s="174"/>
      <c r="LL6" s="174"/>
      <c r="LM6" s="174"/>
      <c r="LN6" s="174"/>
      <c r="LO6" s="174"/>
      <c r="LP6" s="174"/>
      <c r="LQ6" s="174"/>
      <c r="LR6" s="174"/>
      <c r="LS6" s="174"/>
      <c r="LT6" s="174"/>
      <c r="LU6" s="174"/>
      <c r="LV6" s="174"/>
      <c r="LW6" s="174"/>
      <c r="LX6" s="174"/>
      <c r="LY6" s="174"/>
      <c r="LZ6" s="174"/>
      <c r="MA6" s="174"/>
      <c r="MB6" s="174"/>
      <c r="MC6" s="174"/>
      <c r="MD6" s="174"/>
      <c r="ME6" s="174"/>
      <c r="MF6" s="174"/>
      <c r="MG6" s="174"/>
      <c r="MH6" s="174"/>
      <c r="MI6" s="174"/>
      <c r="MJ6" s="174"/>
      <c r="MK6" s="174"/>
      <c r="ML6" s="174"/>
      <c r="MM6" s="174"/>
      <c r="MN6" s="174"/>
      <c r="MO6" s="174"/>
      <c r="MP6" s="174"/>
      <c r="MQ6" s="174"/>
      <c r="MR6" s="174"/>
      <c r="MS6" s="174"/>
      <c r="MT6" s="174"/>
      <c r="MU6" s="174"/>
      <c r="MV6" s="174"/>
      <c r="MW6" s="174"/>
      <c r="MX6" s="174"/>
      <c r="MY6" s="174"/>
      <c r="MZ6" s="174"/>
      <c r="NA6" s="174"/>
      <c r="NB6" s="174"/>
      <c r="NC6" s="174"/>
      <c r="ND6" s="174"/>
      <c r="NE6" s="174"/>
      <c r="NF6" s="174"/>
      <c r="NG6" s="174"/>
      <c r="NH6" s="174"/>
      <c r="NI6" s="174"/>
      <c r="NJ6" s="174"/>
      <c r="NK6" s="174"/>
      <c r="NL6" s="174"/>
      <c r="NM6" s="174"/>
      <c r="NN6" s="174"/>
      <c r="NO6" s="174"/>
      <c r="NP6" s="174"/>
      <c r="NQ6" s="174"/>
      <c r="NR6" s="174"/>
      <c r="NS6" s="174"/>
      <c r="NT6" s="174"/>
      <c r="NU6" s="174"/>
      <c r="NV6" s="174"/>
      <c r="NW6" s="174"/>
      <c r="NX6" s="174"/>
      <c r="NY6" s="174"/>
      <c r="NZ6" s="174"/>
      <c r="OA6" s="174"/>
      <c r="OB6" s="174"/>
      <c r="OC6" s="174"/>
      <c r="OD6" s="174"/>
      <c r="OE6" s="174"/>
      <c r="OF6" s="174"/>
      <c r="OG6" s="174"/>
      <c r="OH6" s="174"/>
      <c r="OI6" s="174"/>
      <c r="OJ6" s="174"/>
      <c r="OK6" s="174"/>
      <c r="OL6" s="174"/>
      <c r="OM6" s="174"/>
      <c r="ON6" s="174"/>
      <c r="OO6" s="174"/>
      <c r="OP6" s="174"/>
      <c r="OQ6" s="174"/>
      <c r="OR6" s="174"/>
      <c r="OS6" s="174"/>
      <c r="OT6" s="174"/>
      <c r="OU6" s="174"/>
      <c r="OV6" s="174"/>
      <c r="OW6" s="174"/>
      <c r="OX6" s="174"/>
      <c r="OY6" s="174"/>
      <c r="OZ6" s="174"/>
      <c r="PA6" s="174"/>
      <c r="PB6" s="174"/>
      <c r="PC6" s="174"/>
      <c r="PD6" s="174"/>
      <c r="PE6" s="174"/>
      <c r="PF6" s="174"/>
      <c r="PG6" s="174"/>
      <c r="PH6" s="174"/>
      <c r="PI6" s="174"/>
      <c r="PJ6" s="174"/>
      <c r="PK6" s="174"/>
      <c r="PL6" s="174"/>
      <c r="PM6" s="174"/>
      <c r="PN6" s="174"/>
      <c r="PO6" s="174"/>
      <c r="PP6" s="174"/>
      <c r="PQ6" s="174"/>
      <c r="PR6" s="174"/>
      <c r="PS6" s="174"/>
      <c r="PT6" s="174"/>
      <c r="PU6" s="174"/>
      <c r="PV6" s="174"/>
      <c r="PW6" s="174"/>
      <c r="PX6" s="174"/>
      <c r="PY6" s="174"/>
      <c r="PZ6" s="174"/>
      <c r="QA6" s="174"/>
      <c r="QB6" s="174"/>
      <c r="QC6" s="174"/>
      <c r="QD6" s="174"/>
      <c r="QE6" s="174"/>
      <c r="QF6" s="174"/>
      <c r="QG6" s="174"/>
      <c r="QH6" s="174"/>
      <c r="QI6" s="174"/>
      <c r="QJ6" s="174"/>
      <c r="QK6" s="174"/>
      <c r="QL6" s="174"/>
      <c r="QM6" s="174"/>
      <c r="QN6" s="174"/>
      <c r="QO6" s="174"/>
      <c r="QP6" s="174"/>
      <c r="QQ6" s="174"/>
      <c r="QR6" s="174"/>
      <c r="QS6" s="174"/>
      <c r="QT6" s="174"/>
      <c r="QU6" s="174"/>
      <c r="QV6" s="174"/>
      <c r="QW6" s="174"/>
      <c r="QX6" s="174"/>
      <c r="QY6" s="174"/>
      <c r="QZ6" s="174"/>
      <c r="RA6" s="174"/>
      <c r="RB6" s="174"/>
      <c r="RC6" s="174"/>
      <c r="RD6" s="174"/>
      <c r="RE6" s="174"/>
      <c r="RF6" s="174"/>
      <c r="RG6" s="174"/>
      <c r="RH6" s="174"/>
      <c r="RI6" s="174"/>
      <c r="RJ6" s="174"/>
      <c r="RK6" s="174"/>
      <c r="RL6" s="174"/>
      <c r="RM6" s="174"/>
      <c r="RN6" s="174"/>
      <c r="RO6" s="174"/>
      <c r="RP6" s="174"/>
      <c r="RQ6" s="174"/>
      <c r="RR6" s="174"/>
      <c r="RS6" s="174"/>
      <c r="RT6" s="174"/>
      <c r="RU6" s="174"/>
      <c r="RV6" s="174"/>
      <c r="RW6" s="174"/>
      <c r="RX6" s="174"/>
      <c r="RY6" s="174"/>
      <c r="RZ6" s="174"/>
      <c r="SA6" s="174"/>
      <c r="SB6" s="174"/>
      <c r="SC6" s="174"/>
      <c r="SD6" s="174"/>
      <c r="SE6" s="174"/>
      <c r="SF6" s="174"/>
      <c r="SG6" s="174"/>
      <c r="SH6" s="174"/>
      <c r="SI6" s="174"/>
      <c r="SJ6" s="174"/>
      <c r="SK6" s="174"/>
      <c r="SL6" s="174"/>
      <c r="SM6" s="174"/>
      <c r="SN6" s="174"/>
      <c r="SO6" s="174"/>
      <c r="SP6" s="174"/>
      <c r="SQ6" s="174"/>
      <c r="SR6" s="174"/>
      <c r="SS6" s="174"/>
      <c r="ST6" s="174"/>
      <c r="SU6" s="174"/>
      <c r="SV6" s="174"/>
      <c r="SW6" s="174"/>
      <c r="SX6" s="174"/>
      <c r="SY6" s="174"/>
      <c r="SZ6" s="174"/>
      <c r="TA6" s="174"/>
      <c r="TB6" s="174"/>
      <c r="TC6" s="174"/>
      <c r="TD6" s="174"/>
      <c r="TE6" s="174"/>
      <c r="TF6" s="174"/>
      <c r="TG6" s="174"/>
      <c r="TH6" s="174"/>
      <c r="TI6" s="174"/>
      <c r="TJ6" s="174"/>
      <c r="TK6" s="174"/>
      <c r="TL6" s="174"/>
      <c r="TM6" s="174"/>
      <c r="TN6" s="174"/>
      <c r="TO6" s="174"/>
      <c r="TP6" s="174"/>
      <c r="TQ6" s="174"/>
      <c r="TR6" s="174"/>
      <c r="TS6" s="174"/>
      <c r="TT6" s="174"/>
      <c r="TU6" s="174"/>
      <c r="TV6" s="174"/>
      <c r="TW6" s="174"/>
      <c r="TX6" s="174"/>
      <c r="TY6" s="174"/>
      <c r="TZ6" s="174"/>
      <c r="UA6" s="174"/>
      <c r="UB6" s="174"/>
      <c r="UC6" s="174"/>
      <c r="UD6" s="174"/>
      <c r="UE6" s="174"/>
      <c r="UF6" s="174"/>
      <c r="UG6" s="174"/>
      <c r="UH6" s="174"/>
      <c r="UI6" s="174"/>
      <c r="UJ6" s="174"/>
      <c r="UK6" s="174"/>
      <c r="UL6" s="174"/>
      <c r="UM6" s="174"/>
      <c r="UN6" s="174"/>
      <c r="UO6" s="174"/>
      <c r="UP6" s="174"/>
      <c r="UQ6" s="174"/>
      <c r="UR6" s="174"/>
      <c r="US6" s="174"/>
      <c r="UT6" s="174"/>
      <c r="UU6" s="174"/>
      <c r="UV6" s="174"/>
      <c r="UW6" s="174"/>
      <c r="UX6" s="174"/>
      <c r="UY6" s="174"/>
      <c r="UZ6" s="174"/>
      <c r="VA6" s="174"/>
      <c r="VB6" s="174"/>
      <c r="VC6" s="174"/>
      <c r="VD6" s="174"/>
      <c r="VE6" s="174"/>
      <c r="VF6" s="174"/>
      <c r="VG6" s="174"/>
      <c r="VH6" s="174"/>
      <c r="VI6" s="174"/>
      <c r="VJ6" s="174"/>
      <c r="VK6" s="174"/>
      <c r="VL6" s="174"/>
      <c r="VM6" s="174"/>
      <c r="VN6" s="174"/>
      <c r="VO6" s="174"/>
      <c r="VP6" s="174"/>
      <c r="VQ6" s="174"/>
      <c r="VR6" s="174"/>
      <c r="VS6" s="174"/>
      <c r="VT6" s="174"/>
      <c r="VU6" s="174"/>
      <c r="VV6" s="174"/>
      <c r="VW6" s="174"/>
      <c r="VX6" s="174"/>
      <c r="VY6" s="174"/>
      <c r="VZ6" s="174"/>
      <c r="WA6" s="174"/>
      <c r="WB6" s="174"/>
      <c r="WC6" s="174"/>
      <c r="WD6" s="174"/>
      <c r="WE6" s="174"/>
      <c r="WF6" s="174"/>
      <c r="WG6" s="174"/>
      <c r="WH6" s="174"/>
      <c r="WI6" s="174"/>
      <c r="WJ6" s="174"/>
      <c r="WK6" s="174"/>
      <c r="WL6" s="174"/>
      <c r="WM6" s="174"/>
      <c r="WN6" s="174"/>
      <c r="WO6" s="174"/>
      <c r="WP6" s="174"/>
      <c r="WQ6" s="174"/>
      <c r="WR6" s="174"/>
      <c r="WS6" s="174"/>
      <c r="WT6" s="174"/>
      <c r="WU6" s="174"/>
      <c r="WV6" s="174"/>
      <c r="WW6" s="174"/>
      <c r="WX6" s="174"/>
      <c r="WY6" s="174"/>
      <c r="WZ6" s="174"/>
      <c r="XA6" s="174"/>
      <c r="XB6" s="174"/>
      <c r="XC6" s="174"/>
      <c r="XD6" s="174"/>
      <c r="XE6" s="174"/>
      <c r="XF6" s="174"/>
      <c r="XG6" s="174"/>
      <c r="XH6" s="174"/>
      <c r="XI6" s="174"/>
      <c r="XJ6" s="174"/>
      <c r="XK6" s="174"/>
      <c r="XL6" s="174"/>
      <c r="XM6" s="174"/>
      <c r="XN6" s="174"/>
      <c r="XO6" s="174"/>
      <c r="XP6" s="174"/>
      <c r="XQ6" s="174"/>
      <c r="XR6" s="174"/>
      <c r="XS6" s="174"/>
      <c r="XT6" s="174"/>
      <c r="XU6" s="174"/>
      <c r="XV6" s="174"/>
      <c r="XW6" s="174"/>
      <c r="XX6" s="174"/>
      <c r="XY6" s="174"/>
      <c r="XZ6" s="174"/>
      <c r="YA6" s="174"/>
      <c r="YB6" s="174"/>
      <c r="YC6" s="174"/>
      <c r="YD6" s="174"/>
      <c r="YE6" s="174"/>
      <c r="YF6" s="174"/>
      <c r="YG6" s="174"/>
      <c r="YH6" s="174"/>
      <c r="YI6" s="174"/>
      <c r="YJ6" s="174"/>
      <c r="YK6" s="174"/>
      <c r="YL6" s="174"/>
      <c r="YM6" s="174"/>
      <c r="YN6" s="174"/>
      <c r="YO6" s="174"/>
      <c r="YP6" s="174"/>
      <c r="YQ6" s="174"/>
      <c r="YR6" s="174"/>
      <c r="YS6" s="174"/>
      <c r="YT6" s="174"/>
      <c r="YU6" s="174"/>
      <c r="YV6" s="174"/>
      <c r="YW6" s="174"/>
      <c r="YX6" s="174"/>
      <c r="YY6" s="174"/>
      <c r="YZ6" s="174"/>
      <c r="ZA6" s="174"/>
      <c r="ZB6" s="174"/>
      <c r="ZC6" s="174"/>
      <c r="ZD6" s="174"/>
      <c r="ZE6" s="174"/>
      <c r="ZF6" s="174"/>
      <c r="ZG6" s="174"/>
      <c r="ZH6" s="174"/>
      <c r="ZI6" s="174"/>
      <c r="ZJ6" s="174"/>
      <c r="ZK6" s="174"/>
      <c r="ZL6" s="174"/>
      <c r="ZM6" s="174"/>
      <c r="ZN6" s="174"/>
      <c r="ZO6" s="174"/>
      <c r="ZP6" s="174"/>
      <c r="ZQ6" s="174"/>
      <c r="ZR6" s="174"/>
      <c r="ZS6" s="174"/>
      <c r="ZT6" s="174"/>
      <c r="ZU6" s="174"/>
      <c r="ZV6" s="174"/>
      <c r="ZW6" s="174"/>
      <c r="ZX6" s="174"/>
      <c r="ZY6" s="174"/>
      <c r="ZZ6" s="174"/>
      <c r="AAA6" s="174"/>
      <c r="AAB6" s="174"/>
      <c r="AAC6" s="174"/>
      <c r="AAD6" s="174"/>
      <c r="AAE6" s="174"/>
      <c r="AAF6" s="174"/>
      <c r="AAG6" s="174"/>
      <c r="AAH6" s="174"/>
      <c r="AAI6" s="174"/>
      <c r="AAJ6" s="174"/>
      <c r="AAK6" s="174"/>
      <c r="AAL6" s="174"/>
      <c r="AAM6" s="174"/>
      <c r="AAN6" s="174"/>
      <c r="AAO6" s="174"/>
      <c r="AAP6" s="174"/>
      <c r="AAQ6" s="174"/>
      <c r="AAR6" s="174"/>
      <c r="AAS6" s="174"/>
      <c r="AAT6" s="174"/>
      <c r="AAU6" s="174"/>
      <c r="AAV6" s="174"/>
      <c r="AAW6" s="174"/>
      <c r="AAX6" s="174"/>
      <c r="AAY6" s="174"/>
      <c r="AAZ6" s="174"/>
      <c r="ABA6" s="174"/>
      <c r="ABB6" s="174"/>
      <c r="ABC6" s="174"/>
      <c r="ABD6" s="174"/>
      <c r="ABE6" s="174"/>
      <c r="ABF6" s="174"/>
      <c r="ABG6" s="174"/>
      <c r="ABH6" s="174"/>
      <c r="ABI6" s="174"/>
      <c r="ABJ6" s="174"/>
      <c r="ABK6" s="174"/>
      <c r="ABL6" s="174"/>
      <c r="ABM6" s="174"/>
      <c r="ABN6" s="174"/>
      <c r="ABO6" s="174"/>
      <c r="ABP6" s="174"/>
      <c r="ABQ6" s="174"/>
      <c r="ABR6" s="174"/>
      <c r="ABS6" s="174"/>
      <c r="ABT6" s="174"/>
      <c r="ABU6" s="174"/>
      <c r="ABV6" s="174"/>
      <c r="ABW6" s="174"/>
      <c r="ABX6" s="174"/>
      <c r="ABY6" s="174"/>
      <c r="ABZ6" s="174"/>
      <c r="ACA6" s="174"/>
      <c r="ACB6" s="174"/>
      <c r="ACC6" s="174"/>
      <c r="ACD6" s="174"/>
      <c r="ACE6" s="174"/>
      <c r="ACF6" s="174"/>
      <c r="ACG6" s="174"/>
      <c r="ACH6" s="174"/>
      <c r="ACI6" s="174"/>
      <c r="ACJ6" s="174"/>
      <c r="ACK6" s="174"/>
      <c r="ACL6" s="174"/>
      <c r="ACM6" s="174"/>
      <c r="ACN6" s="174"/>
      <c r="ACO6" s="174"/>
      <c r="ACP6" s="174"/>
      <c r="ACQ6" s="174"/>
      <c r="ACR6" s="174"/>
      <c r="ACS6" s="174"/>
      <c r="ACT6" s="174"/>
      <c r="ACU6" s="174"/>
      <c r="ACV6" s="174"/>
      <c r="ACW6" s="174"/>
      <c r="ACX6" s="174"/>
      <c r="ACY6" s="174"/>
      <c r="ACZ6" s="174"/>
      <c r="ADA6" s="174"/>
      <c r="ADB6" s="174"/>
      <c r="ADC6" s="174"/>
      <c r="ADD6" s="174"/>
      <c r="ADE6" s="174"/>
      <c r="ADF6" s="174"/>
      <c r="ADG6" s="174"/>
      <c r="ADH6" s="174"/>
      <c r="ADI6" s="174"/>
      <c r="ADJ6" s="174"/>
      <c r="ADK6" s="174"/>
      <c r="ADL6" s="174"/>
      <c r="ADM6" s="174"/>
      <c r="ADN6" s="174"/>
      <c r="ADO6" s="174"/>
      <c r="ADP6" s="174"/>
      <c r="ADQ6" s="174"/>
      <c r="ADR6" s="174"/>
      <c r="ADS6" s="174"/>
      <c r="ADT6" s="174"/>
      <c r="ADU6" s="174"/>
      <c r="ADV6" s="174"/>
      <c r="ADW6" s="174"/>
      <c r="ADX6" s="174"/>
      <c r="ADY6" s="174"/>
      <c r="ADZ6" s="174"/>
      <c r="AEA6" s="174"/>
      <c r="AEB6" s="174"/>
      <c r="AEC6" s="174"/>
      <c r="AED6" s="174"/>
      <c r="AEE6" s="174"/>
      <c r="AEF6" s="174"/>
      <c r="AEG6" s="174"/>
      <c r="AEH6" s="174"/>
      <c r="AEI6" s="174"/>
      <c r="AEJ6" s="174"/>
      <c r="AEK6" s="174"/>
      <c r="AEL6" s="174"/>
      <c r="AEM6" s="174"/>
      <c r="AEN6" s="174"/>
      <c r="AEO6" s="174"/>
      <c r="AEP6" s="174"/>
      <c r="AEQ6" s="174"/>
      <c r="AER6" s="174"/>
      <c r="AES6" s="174"/>
      <c r="AET6" s="174"/>
      <c r="AEU6" s="174"/>
      <c r="AEV6" s="174"/>
      <c r="AEW6" s="174"/>
      <c r="AEX6" s="174"/>
      <c r="AEY6" s="174"/>
      <c r="AEZ6" s="174"/>
      <c r="AFA6" s="174"/>
      <c r="AFB6" s="174"/>
      <c r="AFC6" s="174"/>
      <c r="AFD6" s="174"/>
      <c r="AFE6" s="174"/>
      <c r="AFF6" s="174"/>
      <c r="AFG6" s="174"/>
      <c r="AFH6" s="174"/>
      <c r="AFI6" s="174"/>
      <c r="AFJ6" s="174"/>
      <c r="AFK6" s="174"/>
      <c r="AFL6" s="174"/>
      <c r="AFM6" s="174"/>
      <c r="AFN6" s="174"/>
      <c r="AFO6" s="174"/>
      <c r="AFP6" s="174"/>
      <c r="AFQ6" s="174"/>
      <c r="AFR6" s="174"/>
      <c r="AFS6" s="174"/>
      <c r="AFT6" s="174"/>
      <c r="AFU6" s="174"/>
      <c r="AFV6" s="174"/>
      <c r="AFW6" s="174"/>
      <c r="AFX6" s="174"/>
      <c r="AFY6" s="174"/>
      <c r="AFZ6" s="174"/>
      <c r="AGA6" s="174"/>
      <c r="AGB6" s="174"/>
      <c r="AGC6" s="174"/>
      <c r="AGD6" s="174"/>
      <c r="AGE6" s="174"/>
      <c r="AGF6" s="174"/>
      <c r="AGG6" s="174"/>
      <c r="AGH6" s="174"/>
      <c r="AGI6" s="174"/>
      <c r="AGJ6" s="174"/>
      <c r="AGK6" s="174"/>
      <c r="AGL6" s="174"/>
      <c r="AGM6" s="174"/>
      <c r="AGN6" s="174"/>
      <c r="AGO6" s="174"/>
      <c r="AGP6" s="174"/>
      <c r="AGQ6" s="174"/>
      <c r="AGR6" s="174"/>
      <c r="AGS6" s="174"/>
      <c r="AGT6" s="174"/>
      <c r="AGU6" s="174"/>
      <c r="AGV6" s="174"/>
      <c r="AGW6" s="174"/>
      <c r="AGX6" s="174"/>
      <c r="AGY6" s="174"/>
      <c r="AGZ6" s="174"/>
      <c r="AHA6" s="174"/>
      <c r="AHB6" s="174"/>
      <c r="AHC6" s="174"/>
      <c r="AHD6" s="174"/>
      <c r="AHE6" s="174"/>
      <c r="AHF6" s="174"/>
      <c r="AHG6" s="174"/>
      <c r="AHH6" s="174"/>
      <c r="AHI6" s="174"/>
      <c r="AHJ6" s="174"/>
      <c r="AHK6" s="174"/>
      <c r="AHL6" s="174"/>
      <c r="AHM6" s="174"/>
      <c r="AHN6" s="174"/>
      <c r="AHO6" s="174"/>
      <c r="AHP6" s="174"/>
      <c r="AHQ6" s="174"/>
      <c r="AHR6" s="174"/>
      <c r="AHS6" s="174"/>
      <c r="AHT6" s="174"/>
      <c r="AHU6" s="174"/>
      <c r="AHV6" s="174"/>
      <c r="AHW6" s="174"/>
      <c r="AHX6" s="174"/>
      <c r="AHY6" s="174"/>
      <c r="AHZ6" s="174"/>
      <c r="AIA6" s="174"/>
      <c r="AIB6" s="174"/>
      <c r="AIC6" s="174"/>
      <c r="AID6" s="174"/>
      <c r="AIE6" s="174"/>
      <c r="AIF6" s="174"/>
      <c r="AIG6" s="174"/>
      <c r="AIH6" s="174"/>
      <c r="AII6" s="174"/>
      <c r="AIJ6" s="174"/>
      <c r="AIK6" s="174"/>
      <c r="AIL6" s="174"/>
      <c r="AIM6" s="174"/>
      <c r="AIN6" s="174"/>
      <c r="AIO6" s="174"/>
      <c r="AIP6" s="174"/>
      <c r="AIQ6" s="174"/>
      <c r="AIR6" s="174"/>
      <c r="AIS6" s="174"/>
      <c r="AIT6" s="174"/>
      <c r="AIU6" s="174"/>
      <c r="AIV6" s="174"/>
      <c r="AIW6" s="174"/>
      <c r="AIX6" s="174"/>
      <c r="AIY6" s="174"/>
      <c r="AIZ6" s="174"/>
      <c r="AJA6" s="174"/>
      <c r="AJB6" s="174"/>
      <c r="AJC6" s="174"/>
      <c r="AJD6" s="174"/>
      <c r="AJE6" s="174"/>
      <c r="AJF6" s="174"/>
      <c r="AJG6" s="174"/>
      <c r="AJH6" s="174"/>
      <c r="AJI6" s="174"/>
      <c r="AJJ6" s="174"/>
      <c r="AJK6" s="174"/>
      <c r="AJL6" s="174"/>
      <c r="AJM6" s="174"/>
      <c r="AJN6" s="174"/>
      <c r="AJO6" s="174"/>
      <c r="AJP6" s="174"/>
      <c r="AJQ6" s="174"/>
      <c r="AJR6" s="174"/>
      <c r="AJS6" s="174"/>
      <c r="AJT6" s="174"/>
      <c r="AJU6" s="174"/>
      <c r="AJV6" s="174"/>
      <c r="AJW6" s="174"/>
      <c r="AJX6" s="174"/>
      <c r="AJY6" s="174"/>
      <c r="AJZ6" s="174"/>
      <c r="AKA6" s="174"/>
      <c r="AKB6" s="174"/>
      <c r="AKC6" s="174"/>
      <c r="AKD6" s="174"/>
      <c r="AKE6" s="174"/>
      <c r="AKF6" s="174"/>
      <c r="AKG6" s="174"/>
      <c r="AKH6" s="174"/>
      <c r="AKI6" s="174"/>
      <c r="AKJ6" s="174"/>
      <c r="AKK6" s="174"/>
      <c r="AKL6" s="174"/>
      <c r="AKM6" s="174"/>
      <c r="AKN6" s="174"/>
      <c r="AKO6" s="174"/>
      <c r="AKP6" s="174"/>
      <c r="AKQ6" s="174"/>
      <c r="AKR6" s="174"/>
      <c r="AKS6" s="174"/>
      <c r="AKT6" s="174"/>
      <c r="AKU6" s="174"/>
      <c r="AKV6" s="174"/>
      <c r="AKW6" s="174"/>
      <c r="AKX6" s="174"/>
      <c r="AKY6" s="174"/>
      <c r="AKZ6" s="174"/>
      <c r="ALA6" s="174"/>
      <c r="ALB6" s="174"/>
      <c r="ALC6" s="174"/>
      <c r="ALD6" s="174"/>
      <c r="ALE6" s="174"/>
      <c r="ALF6" s="174"/>
      <c r="ALG6" s="174"/>
      <c r="ALH6" s="174"/>
      <c r="ALI6" s="174"/>
      <c r="ALJ6" s="174"/>
      <c r="ALK6" s="174"/>
      <c r="ALL6" s="174"/>
      <c r="ALM6" s="174"/>
      <c r="ALN6" s="174"/>
      <c r="ALO6" s="174"/>
      <c r="ALP6" s="174"/>
      <c r="ALQ6" s="174"/>
      <c r="ALR6" s="174"/>
      <c r="ALS6" s="174"/>
      <c r="ALT6" s="174"/>
      <c r="ALU6" s="174"/>
      <c r="ALV6" s="174"/>
      <c r="ALW6" s="174"/>
      <c r="ALX6" s="174"/>
      <c r="ALY6" s="174"/>
      <c r="ALZ6" s="174"/>
      <c r="AMA6" s="174"/>
      <c r="AMB6" s="174"/>
      <c r="AMC6" s="174"/>
      <c r="AMD6" s="174"/>
      <c r="AME6" s="174"/>
      <c r="AMF6" s="174"/>
      <c r="AMG6" s="174"/>
      <c r="AMH6" s="174"/>
      <c r="AMI6" s="174"/>
    </row>
    <row r="7" spans="1:1024" ht="99.75" customHeight="1">
      <c r="A7" s="1">
        <v>4</v>
      </c>
      <c r="B7" s="2" t="s">
        <v>168</v>
      </c>
      <c r="C7" s="3" t="s">
        <v>167</v>
      </c>
      <c r="D7" s="3" t="s">
        <v>4</v>
      </c>
      <c r="E7" s="4" t="s">
        <v>169</v>
      </c>
      <c r="F7" s="128" t="s">
        <v>109</v>
      </c>
      <c r="G7" s="5">
        <v>3</v>
      </c>
      <c r="H7" s="3">
        <v>2</v>
      </c>
      <c r="I7" s="160" t="s">
        <v>3</v>
      </c>
      <c r="J7" s="6">
        <v>10910.49</v>
      </c>
      <c r="K7" s="6">
        <v>2291.1999999999998</v>
      </c>
      <c r="L7" s="6">
        <v>13201.69</v>
      </c>
      <c r="M7" s="6">
        <v>21820.98</v>
      </c>
      <c r="N7" s="103" t="s">
        <v>94</v>
      </c>
      <c r="O7" s="3">
        <v>1</v>
      </c>
      <c r="P7" s="3">
        <v>0</v>
      </c>
      <c r="Q7" s="104">
        <v>0</v>
      </c>
      <c r="R7" s="7" t="s">
        <v>170</v>
      </c>
      <c r="S7" s="150" t="s">
        <v>171</v>
      </c>
      <c r="T7" s="6">
        <v>10910.49</v>
      </c>
      <c r="U7" s="6">
        <v>2291.1999999999998</v>
      </c>
      <c r="V7" s="6">
        <v>13201.69</v>
      </c>
      <c r="W7" s="8">
        <f t="shared" si="1"/>
        <v>0</v>
      </c>
      <c r="X7" s="40">
        <v>45308</v>
      </c>
      <c r="Y7" s="105" t="s">
        <v>173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</row>
    <row r="8" spans="1:1024" ht="140.25" customHeight="1">
      <c r="A8" s="1">
        <v>5</v>
      </c>
      <c r="B8" s="2" t="s">
        <v>174</v>
      </c>
      <c r="C8" s="3" t="s">
        <v>111</v>
      </c>
      <c r="D8" s="3" t="s">
        <v>101</v>
      </c>
      <c r="E8" s="4" t="s">
        <v>179</v>
      </c>
      <c r="F8" s="128" t="s">
        <v>109</v>
      </c>
      <c r="G8" s="5">
        <v>5</v>
      </c>
      <c r="H8" s="3">
        <v>0</v>
      </c>
      <c r="I8" s="160" t="s">
        <v>3</v>
      </c>
      <c r="J8" s="6">
        <v>15537.96</v>
      </c>
      <c r="K8" s="6">
        <v>3262.97</v>
      </c>
      <c r="L8" s="6">
        <v>18800.93</v>
      </c>
      <c r="M8" s="6">
        <v>15537.96</v>
      </c>
      <c r="N8" s="103" t="s">
        <v>94</v>
      </c>
      <c r="O8" s="3">
        <v>1</v>
      </c>
      <c r="P8" s="3">
        <v>0</v>
      </c>
      <c r="Q8" s="104">
        <f t="shared" ref="Q8" si="3">(P8/O8)</f>
        <v>0</v>
      </c>
      <c r="R8" s="7" t="s">
        <v>176</v>
      </c>
      <c r="S8" s="150" t="s">
        <v>177</v>
      </c>
      <c r="T8" s="6">
        <v>15537</v>
      </c>
      <c r="U8" s="6">
        <v>3262.77</v>
      </c>
      <c r="V8" s="6">
        <v>18799.77</v>
      </c>
      <c r="W8" s="8">
        <f t="shared" si="1"/>
        <v>6.1699075524446201E-5</v>
      </c>
      <c r="X8" s="40">
        <v>45316</v>
      </c>
      <c r="Y8" s="105" t="s">
        <v>180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</row>
    <row r="9" spans="1:1024" ht="102" customHeight="1">
      <c r="A9" s="212">
        <v>6</v>
      </c>
      <c r="B9" s="2" t="s">
        <v>183</v>
      </c>
      <c r="C9" s="3" t="s">
        <v>167</v>
      </c>
      <c r="D9" s="3" t="s">
        <v>4</v>
      </c>
      <c r="E9" s="4" t="s">
        <v>185</v>
      </c>
      <c r="F9" s="5">
        <v>2</v>
      </c>
      <c r="G9" s="5">
        <v>3</v>
      </c>
      <c r="H9" s="3">
        <v>1</v>
      </c>
      <c r="I9" s="6" t="s">
        <v>181</v>
      </c>
      <c r="J9" s="6">
        <v>14604.16</v>
      </c>
      <c r="K9" s="6">
        <v>3066.88</v>
      </c>
      <c r="L9" s="6">
        <v>17671.04</v>
      </c>
      <c r="M9" s="213">
        <v>23824.99</v>
      </c>
      <c r="N9" s="103" t="s">
        <v>182</v>
      </c>
      <c r="O9" s="3">
        <v>0</v>
      </c>
      <c r="P9" s="3">
        <v>0</v>
      </c>
      <c r="Q9" s="104"/>
      <c r="R9" s="7"/>
      <c r="S9" s="6"/>
      <c r="T9" s="6"/>
      <c r="U9" s="6"/>
      <c r="V9" s="6"/>
      <c r="W9" s="8"/>
      <c r="X9" s="40">
        <v>45317</v>
      </c>
      <c r="Y9" s="105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</row>
    <row r="10" spans="1:1024" s="175" customFormat="1" ht="81" customHeight="1">
      <c r="A10" s="196">
        <v>7</v>
      </c>
      <c r="B10" s="197" t="s">
        <v>122</v>
      </c>
      <c r="C10" s="198" t="s">
        <v>123</v>
      </c>
      <c r="D10" s="198" t="s">
        <v>4</v>
      </c>
      <c r="E10" s="199" t="s">
        <v>128</v>
      </c>
      <c r="F10" s="200" t="s">
        <v>109</v>
      </c>
      <c r="G10" s="201">
        <v>3</v>
      </c>
      <c r="H10" s="198">
        <v>0</v>
      </c>
      <c r="I10" s="202" t="s">
        <v>3</v>
      </c>
      <c r="J10" s="203">
        <v>5589.6</v>
      </c>
      <c r="K10" s="203">
        <v>0</v>
      </c>
      <c r="L10" s="203">
        <v>5589.6</v>
      </c>
      <c r="M10" s="203">
        <v>5589.6</v>
      </c>
      <c r="N10" s="204" t="s">
        <v>94</v>
      </c>
      <c r="O10" s="198">
        <v>1</v>
      </c>
      <c r="P10" s="198">
        <v>0</v>
      </c>
      <c r="Q10" s="205">
        <f t="shared" ref="Q10:Q11" si="4">(P10/O10)</f>
        <v>0</v>
      </c>
      <c r="R10" s="206" t="s">
        <v>125</v>
      </c>
      <c r="S10" s="207" t="s">
        <v>124</v>
      </c>
      <c r="T10" s="203">
        <v>5589.6</v>
      </c>
      <c r="U10" s="203">
        <v>0</v>
      </c>
      <c r="V10" s="203">
        <v>5589.6</v>
      </c>
      <c r="W10" s="8">
        <f t="shared" si="1"/>
        <v>0</v>
      </c>
      <c r="X10" s="208">
        <v>45365</v>
      </c>
      <c r="Y10" s="209">
        <v>45397</v>
      </c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  <c r="IT10" s="174"/>
      <c r="IU10" s="174"/>
      <c r="IV10" s="174"/>
      <c r="IW10" s="174"/>
      <c r="IX10" s="174"/>
      <c r="IY10" s="174"/>
      <c r="IZ10" s="174"/>
      <c r="JA10" s="174"/>
      <c r="JB10" s="174"/>
      <c r="JC10" s="174"/>
      <c r="JD10" s="174"/>
      <c r="JE10" s="174"/>
      <c r="JF10" s="174"/>
      <c r="JG10" s="174"/>
      <c r="JH10" s="174"/>
      <c r="JI10" s="174"/>
      <c r="JJ10" s="174"/>
      <c r="JK10" s="174"/>
      <c r="JL10" s="174"/>
      <c r="JM10" s="174"/>
      <c r="JN10" s="174"/>
      <c r="JO10" s="174"/>
      <c r="JP10" s="174"/>
      <c r="JQ10" s="174"/>
      <c r="JR10" s="174"/>
      <c r="JS10" s="174"/>
      <c r="JT10" s="174"/>
      <c r="JU10" s="174"/>
      <c r="JV10" s="174"/>
      <c r="JW10" s="174"/>
      <c r="JX10" s="174"/>
      <c r="JY10" s="174"/>
      <c r="JZ10" s="174"/>
      <c r="KA10" s="174"/>
      <c r="KB10" s="174"/>
      <c r="KC10" s="174"/>
      <c r="KD10" s="174"/>
      <c r="KE10" s="174"/>
      <c r="KF10" s="174"/>
      <c r="KG10" s="174"/>
      <c r="KH10" s="174"/>
      <c r="KI10" s="174"/>
      <c r="KJ10" s="174"/>
      <c r="KK10" s="174"/>
      <c r="KL10" s="174"/>
      <c r="KM10" s="174"/>
      <c r="KN10" s="174"/>
      <c r="KO10" s="174"/>
      <c r="KP10" s="174"/>
      <c r="KQ10" s="174"/>
      <c r="KR10" s="174"/>
      <c r="KS10" s="174"/>
      <c r="KT10" s="174"/>
      <c r="KU10" s="174"/>
      <c r="KV10" s="174"/>
      <c r="KW10" s="174"/>
      <c r="KX10" s="174"/>
      <c r="KY10" s="174"/>
      <c r="KZ10" s="174"/>
      <c r="LA10" s="174"/>
      <c r="LB10" s="174"/>
      <c r="LC10" s="174"/>
      <c r="LD10" s="174"/>
      <c r="LE10" s="174"/>
      <c r="LF10" s="174"/>
      <c r="LG10" s="174"/>
      <c r="LH10" s="174"/>
      <c r="LI10" s="174"/>
      <c r="LJ10" s="174"/>
      <c r="LK10" s="174"/>
      <c r="LL10" s="174"/>
      <c r="LM10" s="174"/>
      <c r="LN10" s="174"/>
      <c r="LO10" s="174"/>
      <c r="LP10" s="174"/>
      <c r="LQ10" s="174"/>
      <c r="LR10" s="174"/>
      <c r="LS10" s="174"/>
      <c r="LT10" s="174"/>
      <c r="LU10" s="174"/>
      <c r="LV10" s="174"/>
      <c r="LW10" s="174"/>
      <c r="LX10" s="174"/>
      <c r="LY10" s="174"/>
      <c r="LZ10" s="174"/>
      <c r="MA10" s="174"/>
      <c r="MB10" s="174"/>
      <c r="MC10" s="174"/>
      <c r="MD10" s="174"/>
      <c r="ME10" s="174"/>
      <c r="MF10" s="174"/>
      <c r="MG10" s="174"/>
      <c r="MH10" s="174"/>
      <c r="MI10" s="174"/>
      <c r="MJ10" s="174"/>
      <c r="MK10" s="174"/>
      <c r="ML10" s="174"/>
      <c r="MM10" s="174"/>
      <c r="MN10" s="174"/>
      <c r="MO10" s="174"/>
      <c r="MP10" s="174"/>
      <c r="MQ10" s="174"/>
      <c r="MR10" s="174"/>
      <c r="MS10" s="174"/>
      <c r="MT10" s="174"/>
      <c r="MU10" s="174"/>
      <c r="MV10" s="174"/>
      <c r="MW10" s="174"/>
      <c r="MX10" s="174"/>
      <c r="MY10" s="174"/>
      <c r="MZ10" s="174"/>
      <c r="NA10" s="174"/>
      <c r="NB10" s="174"/>
      <c r="NC10" s="174"/>
      <c r="ND10" s="174"/>
      <c r="NE10" s="174"/>
      <c r="NF10" s="174"/>
      <c r="NG10" s="174"/>
      <c r="NH10" s="174"/>
      <c r="NI10" s="174"/>
      <c r="NJ10" s="174"/>
      <c r="NK10" s="174"/>
      <c r="NL10" s="174"/>
      <c r="NM10" s="174"/>
      <c r="NN10" s="174"/>
      <c r="NO10" s="174"/>
      <c r="NP10" s="174"/>
      <c r="NQ10" s="174"/>
      <c r="NR10" s="174"/>
      <c r="NS10" s="174"/>
      <c r="NT10" s="174"/>
      <c r="NU10" s="174"/>
      <c r="NV10" s="174"/>
      <c r="NW10" s="174"/>
      <c r="NX10" s="174"/>
      <c r="NY10" s="174"/>
      <c r="NZ10" s="174"/>
      <c r="OA10" s="174"/>
      <c r="OB10" s="174"/>
      <c r="OC10" s="174"/>
      <c r="OD10" s="174"/>
      <c r="OE10" s="174"/>
      <c r="OF10" s="174"/>
      <c r="OG10" s="174"/>
      <c r="OH10" s="174"/>
      <c r="OI10" s="174"/>
      <c r="OJ10" s="174"/>
      <c r="OK10" s="174"/>
      <c r="OL10" s="174"/>
      <c r="OM10" s="174"/>
      <c r="ON10" s="174"/>
      <c r="OO10" s="174"/>
      <c r="OP10" s="174"/>
      <c r="OQ10" s="174"/>
      <c r="OR10" s="174"/>
      <c r="OS10" s="174"/>
      <c r="OT10" s="174"/>
      <c r="OU10" s="174"/>
      <c r="OV10" s="174"/>
      <c r="OW10" s="174"/>
      <c r="OX10" s="174"/>
      <c r="OY10" s="174"/>
      <c r="OZ10" s="174"/>
      <c r="PA10" s="174"/>
      <c r="PB10" s="174"/>
      <c r="PC10" s="174"/>
      <c r="PD10" s="174"/>
      <c r="PE10" s="174"/>
      <c r="PF10" s="174"/>
      <c r="PG10" s="174"/>
      <c r="PH10" s="174"/>
      <c r="PI10" s="174"/>
      <c r="PJ10" s="174"/>
      <c r="PK10" s="174"/>
      <c r="PL10" s="174"/>
      <c r="PM10" s="174"/>
      <c r="PN10" s="174"/>
      <c r="PO10" s="174"/>
      <c r="PP10" s="174"/>
      <c r="PQ10" s="174"/>
      <c r="PR10" s="174"/>
      <c r="PS10" s="174"/>
      <c r="PT10" s="174"/>
      <c r="PU10" s="174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74"/>
      <c r="QR10" s="174"/>
      <c r="QS10" s="174"/>
      <c r="QT10" s="174"/>
      <c r="QU10" s="174"/>
      <c r="QV10" s="174"/>
      <c r="QW10" s="174"/>
      <c r="QX10" s="174"/>
      <c r="QY10" s="174"/>
      <c r="QZ10" s="174"/>
      <c r="RA10" s="174"/>
      <c r="RB10" s="174"/>
      <c r="RC10" s="174"/>
      <c r="RD10" s="174"/>
      <c r="RE10" s="174"/>
      <c r="RF10" s="174"/>
      <c r="RG10" s="174"/>
      <c r="RH10" s="174"/>
      <c r="RI10" s="174"/>
      <c r="RJ10" s="174"/>
      <c r="RK10" s="174"/>
      <c r="RL10" s="174"/>
      <c r="RM10" s="174"/>
      <c r="RN10" s="174"/>
      <c r="RO10" s="174"/>
      <c r="RP10" s="174"/>
      <c r="RQ10" s="174"/>
      <c r="RR10" s="174"/>
      <c r="RS10" s="174"/>
      <c r="RT10" s="174"/>
      <c r="RU10" s="174"/>
      <c r="RV10" s="174"/>
      <c r="RW10" s="174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174"/>
      <c r="TO10" s="174"/>
      <c r="TP10" s="174"/>
      <c r="TQ10" s="174"/>
      <c r="TR10" s="174"/>
      <c r="TS10" s="174"/>
      <c r="TT10" s="174"/>
      <c r="TU10" s="174"/>
      <c r="TV10" s="174"/>
      <c r="TW10" s="174"/>
      <c r="TX10" s="174"/>
      <c r="TY10" s="174"/>
      <c r="TZ10" s="174"/>
      <c r="UA10" s="174"/>
      <c r="UB10" s="174"/>
      <c r="UC10" s="174"/>
      <c r="UD10" s="174"/>
      <c r="UE10" s="174"/>
      <c r="UF10" s="174"/>
      <c r="UG10" s="174"/>
      <c r="UH10" s="174"/>
      <c r="UI10" s="174"/>
      <c r="UJ10" s="174"/>
      <c r="UK10" s="174"/>
      <c r="UL10" s="174"/>
      <c r="UM10" s="174"/>
      <c r="UN10" s="174"/>
      <c r="UO10" s="174"/>
      <c r="UP10" s="174"/>
      <c r="UQ10" s="174"/>
      <c r="UR10" s="174"/>
      <c r="US10" s="174"/>
      <c r="UT10" s="174"/>
      <c r="UU10" s="174"/>
      <c r="UV10" s="174"/>
      <c r="UW10" s="174"/>
      <c r="UX10" s="174"/>
      <c r="UY10" s="174"/>
      <c r="UZ10" s="174"/>
      <c r="VA10" s="174"/>
      <c r="VB10" s="174"/>
      <c r="VC10" s="174"/>
      <c r="VD10" s="174"/>
      <c r="VE10" s="174"/>
      <c r="VF10" s="174"/>
      <c r="VG10" s="174"/>
      <c r="VH10" s="174"/>
      <c r="VI10" s="174"/>
      <c r="VJ10" s="174"/>
      <c r="VK10" s="174"/>
      <c r="VL10" s="174"/>
      <c r="VM10" s="174"/>
      <c r="VN10" s="174"/>
      <c r="VO10" s="174"/>
      <c r="VP10" s="174"/>
      <c r="VQ10" s="174"/>
      <c r="VR10" s="174"/>
      <c r="VS10" s="174"/>
      <c r="VT10" s="174"/>
      <c r="VU10" s="174"/>
      <c r="VV10" s="174"/>
      <c r="VW10" s="174"/>
      <c r="VX10" s="174"/>
      <c r="VY10" s="174"/>
      <c r="VZ10" s="174"/>
      <c r="WA10" s="174"/>
      <c r="WB10" s="174"/>
      <c r="WC10" s="174"/>
      <c r="WD10" s="174"/>
      <c r="WE10" s="174"/>
      <c r="WF10" s="174"/>
      <c r="WG10" s="174"/>
      <c r="WH10" s="174"/>
      <c r="WI10" s="174"/>
      <c r="WJ10" s="174"/>
      <c r="WK10" s="174"/>
      <c r="WL10" s="174"/>
      <c r="WM10" s="174"/>
      <c r="WN10" s="174"/>
      <c r="WO10" s="174"/>
      <c r="WP10" s="174"/>
      <c r="WQ10" s="174"/>
      <c r="WR10" s="174"/>
      <c r="WS10" s="174"/>
      <c r="WT10" s="174"/>
      <c r="WU10" s="174"/>
      <c r="WV10" s="174"/>
      <c r="WW10" s="174"/>
      <c r="WX10" s="174"/>
      <c r="WY10" s="174"/>
      <c r="WZ10" s="174"/>
      <c r="XA10" s="174"/>
      <c r="XB10" s="174"/>
      <c r="XC10" s="174"/>
      <c r="XD10" s="174"/>
      <c r="XE10" s="174"/>
      <c r="XF10" s="174"/>
      <c r="XG10" s="174"/>
      <c r="XH10" s="174"/>
      <c r="XI10" s="174"/>
      <c r="XJ10" s="174"/>
      <c r="XK10" s="174"/>
      <c r="XL10" s="174"/>
      <c r="XM10" s="174"/>
      <c r="XN10" s="174"/>
      <c r="XO10" s="174"/>
      <c r="XP10" s="174"/>
      <c r="XQ10" s="174"/>
      <c r="XR10" s="174"/>
      <c r="XS10" s="174"/>
      <c r="XT10" s="174"/>
      <c r="XU10" s="174"/>
      <c r="XV10" s="174"/>
      <c r="XW10" s="174"/>
      <c r="XX10" s="174"/>
      <c r="XY10" s="174"/>
      <c r="XZ10" s="174"/>
      <c r="YA10" s="174"/>
      <c r="YB10" s="174"/>
      <c r="YC10" s="174"/>
      <c r="YD10" s="174"/>
      <c r="YE10" s="174"/>
      <c r="YF10" s="174"/>
      <c r="YG10" s="174"/>
      <c r="YH10" s="174"/>
      <c r="YI10" s="174"/>
      <c r="YJ10" s="174"/>
      <c r="YK10" s="174"/>
      <c r="YL10" s="174"/>
      <c r="YM10" s="174"/>
      <c r="YN10" s="174"/>
      <c r="YO10" s="174"/>
      <c r="YP10" s="174"/>
      <c r="YQ10" s="174"/>
      <c r="YR10" s="174"/>
      <c r="YS10" s="174"/>
      <c r="YT10" s="174"/>
      <c r="YU10" s="174"/>
      <c r="YV10" s="174"/>
      <c r="YW10" s="174"/>
      <c r="YX10" s="174"/>
      <c r="YY10" s="174"/>
      <c r="YZ10" s="174"/>
      <c r="ZA10" s="174"/>
      <c r="ZB10" s="174"/>
      <c r="ZC10" s="174"/>
      <c r="ZD10" s="174"/>
      <c r="ZE10" s="174"/>
      <c r="ZF10" s="174"/>
      <c r="ZG10" s="174"/>
      <c r="ZH10" s="174"/>
      <c r="ZI10" s="174"/>
      <c r="ZJ10" s="174"/>
      <c r="ZK10" s="174"/>
      <c r="ZL10" s="174"/>
      <c r="ZM10" s="174"/>
      <c r="ZN10" s="174"/>
      <c r="ZO10" s="174"/>
      <c r="ZP10" s="174"/>
      <c r="ZQ10" s="174"/>
      <c r="ZR10" s="174"/>
      <c r="ZS10" s="174"/>
      <c r="ZT10" s="174"/>
      <c r="ZU10" s="174"/>
      <c r="ZV10" s="174"/>
      <c r="ZW10" s="174"/>
      <c r="ZX10" s="174"/>
      <c r="ZY10" s="174"/>
      <c r="ZZ10" s="174"/>
      <c r="AAA10" s="174"/>
      <c r="AAB10" s="174"/>
      <c r="AAC10" s="174"/>
      <c r="AAD10" s="174"/>
      <c r="AAE10" s="174"/>
      <c r="AAF10" s="174"/>
      <c r="AAG10" s="174"/>
      <c r="AAH10" s="174"/>
      <c r="AAI10" s="174"/>
      <c r="AAJ10" s="174"/>
      <c r="AAK10" s="174"/>
      <c r="AAL10" s="174"/>
      <c r="AAM10" s="174"/>
      <c r="AAN10" s="174"/>
      <c r="AAO10" s="174"/>
      <c r="AAP10" s="174"/>
      <c r="AAQ10" s="174"/>
      <c r="AAR10" s="174"/>
      <c r="AAS10" s="174"/>
      <c r="AAT10" s="174"/>
      <c r="AAU10" s="174"/>
      <c r="AAV10" s="174"/>
      <c r="AAW10" s="174"/>
      <c r="AAX10" s="174"/>
      <c r="AAY10" s="174"/>
      <c r="AAZ10" s="174"/>
      <c r="ABA10" s="174"/>
      <c r="ABB10" s="174"/>
      <c r="ABC10" s="174"/>
      <c r="ABD10" s="174"/>
      <c r="ABE10" s="174"/>
      <c r="ABF10" s="174"/>
      <c r="ABG10" s="174"/>
      <c r="ABH10" s="174"/>
      <c r="ABI10" s="174"/>
      <c r="ABJ10" s="174"/>
      <c r="ABK10" s="174"/>
      <c r="ABL10" s="174"/>
      <c r="ABM10" s="174"/>
      <c r="ABN10" s="174"/>
      <c r="ABO10" s="174"/>
      <c r="ABP10" s="174"/>
      <c r="ABQ10" s="174"/>
      <c r="ABR10" s="174"/>
      <c r="ABS10" s="174"/>
      <c r="ABT10" s="174"/>
      <c r="ABU10" s="174"/>
      <c r="ABV10" s="174"/>
      <c r="ABW10" s="174"/>
      <c r="ABX10" s="174"/>
      <c r="ABY10" s="174"/>
      <c r="ABZ10" s="174"/>
      <c r="ACA10" s="174"/>
      <c r="ACB10" s="174"/>
      <c r="ACC10" s="174"/>
      <c r="ACD10" s="174"/>
      <c r="ACE10" s="174"/>
      <c r="ACF10" s="174"/>
      <c r="ACG10" s="174"/>
      <c r="ACH10" s="174"/>
      <c r="ACI10" s="174"/>
      <c r="ACJ10" s="174"/>
      <c r="ACK10" s="174"/>
      <c r="ACL10" s="174"/>
      <c r="ACM10" s="174"/>
      <c r="ACN10" s="174"/>
      <c r="ACO10" s="174"/>
      <c r="ACP10" s="174"/>
      <c r="ACQ10" s="174"/>
      <c r="ACR10" s="174"/>
      <c r="ACS10" s="174"/>
      <c r="ACT10" s="174"/>
      <c r="ACU10" s="174"/>
      <c r="ACV10" s="174"/>
      <c r="ACW10" s="174"/>
      <c r="ACX10" s="174"/>
      <c r="ACY10" s="174"/>
      <c r="ACZ10" s="174"/>
      <c r="ADA10" s="174"/>
      <c r="ADB10" s="174"/>
      <c r="ADC10" s="174"/>
      <c r="ADD10" s="174"/>
      <c r="ADE10" s="174"/>
      <c r="ADF10" s="174"/>
      <c r="ADG10" s="174"/>
      <c r="ADH10" s="174"/>
      <c r="ADI10" s="174"/>
      <c r="ADJ10" s="174"/>
      <c r="ADK10" s="174"/>
      <c r="ADL10" s="174"/>
      <c r="ADM10" s="174"/>
      <c r="ADN10" s="174"/>
      <c r="ADO10" s="174"/>
      <c r="ADP10" s="174"/>
      <c r="ADQ10" s="174"/>
      <c r="ADR10" s="174"/>
      <c r="ADS10" s="174"/>
      <c r="ADT10" s="174"/>
      <c r="ADU10" s="174"/>
      <c r="ADV10" s="174"/>
      <c r="ADW10" s="174"/>
      <c r="ADX10" s="174"/>
      <c r="ADY10" s="174"/>
      <c r="ADZ10" s="174"/>
      <c r="AEA10" s="174"/>
      <c r="AEB10" s="174"/>
      <c r="AEC10" s="174"/>
      <c r="AED10" s="174"/>
      <c r="AEE10" s="174"/>
      <c r="AEF10" s="174"/>
      <c r="AEG10" s="174"/>
      <c r="AEH10" s="174"/>
      <c r="AEI10" s="174"/>
      <c r="AEJ10" s="174"/>
      <c r="AEK10" s="174"/>
      <c r="AEL10" s="174"/>
      <c r="AEM10" s="174"/>
      <c r="AEN10" s="174"/>
      <c r="AEO10" s="174"/>
      <c r="AEP10" s="174"/>
      <c r="AEQ10" s="174"/>
      <c r="AER10" s="174"/>
      <c r="AES10" s="174"/>
      <c r="AET10" s="174"/>
      <c r="AEU10" s="174"/>
      <c r="AEV10" s="174"/>
      <c r="AEW10" s="174"/>
      <c r="AEX10" s="174"/>
      <c r="AEY10" s="174"/>
      <c r="AEZ10" s="174"/>
      <c r="AFA10" s="174"/>
      <c r="AFB10" s="174"/>
      <c r="AFC10" s="174"/>
      <c r="AFD10" s="174"/>
      <c r="AFE10" s="174"/>
      <c r="AFF10" s="174"/>
      <c r="AFG10" s="174"/>
      <c r="AFH10" s="174"/>
      <c r="AFI10" s="174"/>
      <c r="AFJ10" s="174"/>
      <c r="AFK10" s="174"/>
      <c r="AFL10" s="174"/>
      <c r="AFM10" s="174"/>
      <c r="AFN10" s="174"/>
      <c r="AFO10" s="174"/>
      <c r="AFP10" s="174"/>
      <c r="AFQ10" s="174"/>
      <c r="AFR10" s="174"/>
      <c r="AFS10" s="174"/>
      <c r="AFT10" s="174"/>
      <c r="AFU10" s="174"/>
      <c r="AFV10" s="174"/>
      <c r="AFW10" s="174"/>
      <c r="AFX10" s="174"/>
      <c r="AFY10" s="174"/>
      <c r="AFZ10" s="174"/>
      <c r="AGA10" s="174"/>
      <c r="AGB10" s="174"/>
      <c r="AGC10" s="174"/>
      <c r="AGD10" s="174"/>
      <c r="AGE10" s="174"/>
      <c r="AGF10" s="174"/>
      <c r="AGG10" s="174"/>
      <c r="AGH10" s="174"/>
      <c r="AGI10" s="174"/>
      <c r="AGJ10" s="174"/>
      <c r="AGK10" s="174"/>
      <c r="AGL10" s="174"/>
      <c r="AGM10" s="174"/>
      <c r="AGN10" s="174"/>
      <c r="AGO10" s="174"/>
      <c r="AGP10" s="174"/>
      <c r="AGQ10" s="174"/>
      <c r="AGR10" s="174"/>
      <c r="AGS10" s="174"/>
      <c r="AGT10" s="174"/>
      <c r="AGU10" s="174"/>
      <c r="AGV10" s="174"/>
      <c r="AGW10" s="174"/>
      <c r="AGX10" s="174"/>
      <c r="AGY10" s="174"/>
      <c r="AGZ10" s="174"/>
      <c r="AHA10" s="174"/>
      <c r="AHB10" s="174"/>
      <c r="AHC10" s="174"/>
      <c r="AHD10" s="174"/>
      <c r="AHE10" s="174"/>
      <c r="AHF10" s="174"/>
      <c r="AHG10" s="174"/>
      <c r="AHH10" s="174"/>
      <c r="AHI10" s="174"/>
      <c r="AHJ10" s="174"/>
      <c r="AHK10" s="174"/>
      <c r="AHL10" s="174"/>
      <c r="AHM10" s="174"/>
      <c r="AHN10" s="174"/>
      <c r="AHO10" s="174"/>
      <c r="AHP10" s="174"/>
      <c r="AHQ10" s="174"/>
      <c r="AHR10" s="174"/>
      <c r="AHS10" s="174"/>
      <c r="AHT10" s="174"/>
      <c r="AHU10" s="174"/>
      <c r="AHV10" s="174"/>
      <c r="AHW10" s="174"/>
      <c r="AHX10" s="174"/>
      <c r="AHY10" s="174"/>
      <c r="AHZ10" s="174"/>
      <c r="AIA10" s="174"/>
      <c r="AIB10" s="174"/>
      <c r="AIC10" s="174"/>
      <c r="AID10" s="174"/>
      <c r="AIE10" s="174"/>
      <c r="AIF10" s="174"/>
      <c r="AIG10" s="174"/>
      <c r="AIH10" s="174"/>
      <c r="AII10" s="174"/>
      <c r="AIJ10" s="174"/>
      <c r="AIK10" s="174"/>
      <c r="AIL10" s="174"/>
      <c r="AIM10" s="174"/>
      <c r="AIN10" s="174"/>
      <c r="AIO10" s="174"/>
      <c r="AIP10" s="174"/>
      <c r="AIQ10" s="174"/>
      <c r="AIR10" s="174"/>
      <c r="AIS10" s="174"/>
      <c r="AIT10" s="174"/>
      <c r="AIU10" s="174"/>
      <c r="AIV10" s="174"/>
      <c r="AIW10" s="174"/>
      <c r="AIX10" s="174"/>
      <c r="AIY10" s="174"/>
      <c r="AIZ10" s="174"/>
      <c r="AJA10" s="174"/>
      <c r="AJB10" s="174"/>
      <c r="AJC10" s="174"/>
      <c r="AJD10" s="174"/>
      <c r="AJE10" s="174"/>
      <c r="AJF10" s="174"/>
      <c r="AJG10" s="174"/>
      <c r="AJH10" s="174"/>
      <c r="AJI10" s="174"/>
      <c r="AJJ10" s="174"/>
      <c r="AJK10" s="174"/>
      <c r="AJL10" s="174"/>
      <c r="AJM10" s="174"/>
      <c r="AJN10" s="174"/>
      <c r="AJO10" s="174"/>
      <c r="AJP10" s="174"/>
      <c r="AJQ10" s="174"/>
      <c r="AJR10" s="174"/>
      <c r="AJS10" s="174"/>
      <c r="AJT10" s="174"/>
      <c r="AJU10" s="174"/>
      <c r="AJV10" s="174"/>
      <c r="AJW10" s="174"/>
      <c r="AJX10" s="174"/>
      <c r="AJY10" s="174"/>
      <c r="AJZ10" s="174"/>
      <c r="AKA10" s="174"/>
      <c r="AKB10" s="174"/>
      <c r="AKC10" s="174"/>
      <c r="AKD10" s="174"/>
      <c r="AKE10" s="174"/>
      <c r="AKF10" s="174"/>
      <c r="AKG10" s="174"/>
      <c r="AKH10" s="174"/>
      <c r="AKI10" s="174"/>
      <c r="AKJ10" s="174"/>
      <c r="AKK10" s="174"/>
      <c r="AKL10" s="174"/>
      <c r="AKM10" s="174"/>
      <c r="AKN10" s="174"/>
      <c r="AKO10" s="174"/>
      <c r="AKP10" s="174"/>
      <c r="AKQ10" s="174"/>
      <c r="AKR10" s="174"/>
      <c r="AKS10" s="174"/>
      <c r="AKT10" s="174"/>
      <c r="AKU10" s="174"/>
      <c r="AKV10" s="174"/>
      <c r="AKW10" s="174"/>
      <c r="AKX10" s="174"/>
      <c r="AKY10" s="174"/>
      <c r="AKZ10" s="174"/>
      <c r="ALA10" s="174"/>
      <c r="ALB10" s="174"/>
      <c r="ALC10" s="174"/>
      <c r="ALD10" s="174"/>
      <c r="ALE10" s="174"/>
      <c r="ALF10" s="174"/>
      <c r="ALG10" s="174"/>
      <c r="ALH10" s="174"/>
      <c r="ALI10" s="174"/>
      <c r="ALJ10" s="174"/>
      <c r="ALK10" s="174"/>
      <c r="ALL10" s="174"/>
      <c r="ALM10" s="174"/>
      <c r="ALN10" s="174"/>
      <c r="ALO10" s="174"/>
      <c r="ALP10" s="174"/>
      <c r="ALQ10" s="174"/>
      <c r="ALR10" s="174"/>
      <c r="ALS10" s="174"/>
      <c r="ALT10" s="174"/>
      <c r="ALU10" s="174"/>
      <c r="ALV10" s="174"/>
      <c r="ALW10" s="174"/>
      <c r="ALX10" s="174"/>
      <c r="ALY10" s="174"/>
      <c r="ALZ10" s="174"/>
      <c r="AMA10" s="174"/>
      <c r="AMB10" s="174"/>
      <c r="AMC10" s="174"/>
      <c r="AMD10" s="174"/>
      <c r="AME10" s="174"/>
      <c r="AMF10" s="174"/>
      <c r="AMG10" s="174"/>
      <c r="AMH10" s="174"/>
      <c r="AMI10" s="174"/>
    </row>
    <row r="11" spans="1:1024" s="175" customFormat="1" ht="92.25" customHeight="1">
      <c r="A11" s="210">
        <v>8</v>
      </c>
      <c r="B11" s="186" t="s">
        <v>117</v>
      </c>
      <c r="C11" s="186" t="s">
        <v>111</v>
      </c>
      <c r="D11" s="186" t="s">
        <v>4</v>
      </c>
      <c r="E11" s="187" t="s">
        <v>129</v>
      </c>
      <c r="F11" s="188" t="s">
        <v>109</v>
      </c>
      <c r="G11" s="189">
        <v>4</v>
      </c>
      <c r="H11" s="186">
        <v>0</v>
      </c>
      <c r="I11" s="190" t="s">
        <v>3</v>
      </c>
      <c r="J11" s="191">
        <v>100305.92</v>
      </c>
      <c r="K11" s="191">
        <v>21064.240000000002</v>
      </c>
      <c r="L11" s="191">
        <v>121370.16</v>
      </c>
      <c r="M11" s="191">
        <v>100305.92</v>
      </c>
      <c r="N11" s="177" t="s">
        <v>94</v>
      </c>
      <c r="O11" s="186">
        <v>1</v>
      </c>
      <c r="P11" s="186">
        <v>0</v>
      </c>
      <c r="Q11" s="192">
        <f t="shared" si="4"/>
        <v>0</v>
      </c>
      <c r="R11" s="193" t="s">
        <v>114</v>
      </c>
      <c r="S11" s="194" t="s">
        <v>115</v>
      </c>
      <c r="T11" s="191">
        <v>100305.92</v>
      </c>
      <c r="U11" s="191">
        <v>21064.240000000002</v>
      </c>
      <c r="V11" s="191">
        <v>121370.16</v>
      </c>
      <c r="W11" s="8">
        <f t="shared" si="1"/>
        <v>0</v>
      </c>
      <c r="X11" s="195" t="s">
        <v>119</v>
      </c>
      <c r="Y11" s="173" t="s">
        <v>127</v>
      </c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  <c r="IT11" s="174"/>
      <c r="IU11" s="174"/>
      <c r="IV11" s="174"/>
      <c r="IW11" s="174"/>
      <c r="IX11" s="174"/>
      <c r="IY11" s="174"/>
      <c r="IZ11" s="174"/>
      <c r="JA11" s="174"/>
      <c r="JB11" s="174"/>
      <c r="JC11" s="174"/>
      <c r="JD11" s="174"/>
      <c r="JE11" s="174"/>
      <c r="JF11" s="174"/>
      <c r="JG11" s="174"/>
      <c r="JH11" s="174"/>
      <c r="JI11" s="174"/>
      <c r="JJ11" s="174"/>
      <c r="JK11" s="174"/>
      <c r="JL11" s="174"/>
      <c r="JM11" s="174"/>
      <c r="JN11" s="174"/>
      <c r="JO11" s="174"/>
      <c r="JP11" s="174"/>
      <c r="JQ11" s="174"/>
      <c r="JR11" s="174"/>
      <c r="JS11" s="174"/>
      <c r="JT11" s="174"/>
      <c r="JU11" s="174"/>
      <c r="JV11" s="174"/>
      <c r="JW11" s="174"/>
      <c r="JX11" s="174"/>
      <c r="JY11" s="174"/>
      <c r="JZ11" s="174"/>
      <c r="KA11" s="174"/>
      <c r="KB11" s="174"/>
      <c r="KC11" s="174"/>
      <c r="KD11" s="174"/>
      <c r="KE11" s="174"/>
      <c r="KF11" s="174"/>
      <c r="KG11" s="174"/>
      <c r="KH11" s="174"/>
      <c r="KI11" s="174"/>
      <c r="KJ11" s="174"/>
      <c r="KK11" s="174"/>
      <c r="KL11" s="174"/>
      <c r="KM11" s="174"/>
      <c r="KN11" s="174"/>
      <c r="KO11" s="174"/>
      <c r="KP11" s="174"/>
      <c r="KQ11" s="174"/>
      <c r="KR11" s="174"/>
      <c r="KS11" s="174"/>
      <c r="KT11" s="174"/>
      <c r="KU11" s="174"/>
      <c r="KV11" s="174"/>
      <c r="KW11" s="174"/>
      <c r="KX11" s="174"/>
      <c r="KY11" s="174"/>
      <c r="KZ11" s="174"/>
      <c r="LA11" s="174"/>
      <c r="LB11" s="174"/>
      <c r="LC11" s="174"/>
      <c r="LD11" s="174"/>
      <c r="LE11" s="174"/>
      <c r="LF11" s="174"/>
      <c r="LG11" s="174"/>
      <c r="LH11" s="174"/>
      <c r="LI11" s="174"/>
      <c r="LJ11" s="174"/>
      <c r="LK11" s="174"/>
      <c r="LL11" s="174"/>
      <c r="LM11" s="174"/>
      <c r="LN11" s="174"/>
      <c r="LO11" s="174"/>
      <c r="LP11" s="174"/>
      <c r="LQ11" s="174"/>
      <c r="LR11" s="174"/>
      <c r="LS11" s="174"/>
      <c r="LT11" s="174"/>
      <c r="LU11" s="174"/>
      <c r="LV11" s="174"/>
      <c r="LW11" s="174"/>
      <c r="LX11" s="174"/>
      <c r="LY11" s="174"/>
      <c r="LZ11" s="174"/>
      <c r="MA11" s="174"/>
      <c r="MB11" s="174"/>
      <c r="MC11" s="174"/>
      <c r="MD11" s="174"/>
      <c r="ME11" s="174"/>
      <c r="MF11" s="174"/>
      <c r="MG11" s="174"/>
      <c r="MH11" s="174"/>
      <c r="MI11" s="174"/>
      <c r="MJ11" s="174"/>
      <c r="MK11" s="174"/>
      <c r="ML11" s="174"/>
      <c r="MM11" s="174"/>
      <c r="MN11" s="174"/>
      <c r="MO11" s="174"/>
      <c r="MP11" s="174"/>
      <c r="MQ11" s="174"/>
      <c r="MR11" s="174"/>
      <c r="MS11" s="174"/>
      <c r="MT11" s="174"/>
      <c r="MU11" s="174"/>
      <c r="MV11" s="174"/>
      <c r="MW11" s="174"/>
      <c r="MX11" s="174"/>
      <c r="MY11" s="174"/>
      <c r="MZ11" s="174"/>
      <c r="NA11" s="174"/>
      <c r="NB11" s="174"/>
      <c r="NC11" s="174"/>
      <c r="ND11" s="174"/>
      <c r="NE11" s="174"/>
      <c r="NF11" s="174"/>
      <c r="NG11" s="174"/>
      <c r="NH11" s="174"/>
      <c r="NI11" s="174"/>
      <c r="NJ11" s="174"/>
      <c r="NK11" s="174"/>
      <c r="NL11" s="174"/>
      <c r="NM11" s="174"/>
      <c r="NN11" s="174"/>
      <c r="NO11" s="174"/>
      <c r="NP11" s="174"/>
      <c r="NQ11" s="174"/>
      <c r="NR11" s="174"/>
      <c r="NS11" s="174"/>
      <c r="NT11" s="174"/>
      <c r="NU11" s="174"/>
      <c r="NV11" s="174"/>
      <c r="NW11" s="174"/>
      <c r="NX11" s="174"/>
      <c r="NY11" s="174"/>
      <c r="NZ11" s="174"/>
      <c r="OA11" s="174"/>
      <c r="OB11" s="174"/>
      <c r="OC11" s="174"/>
      <c r="OD11" s="174"/>
      <c r="OE11" s="174"/>
      <c r="OF11" s="174"/>
      <c r="OG11" s="174"/>
      <c r="OH11" s="174"/>
      <c r="OI11" s="174"/>
      <c r="OJ11" s="174"/>
      <c r="OK11" s="174"/>
      <c r="OL11" s="174"/>
      <c r="OM11" s="174"/>
      <c r="ON11" s="174"/>
      <c r="OO11" s="174"/>
      <c r="OP11" s="174"/>
      <c r="OQ11" s="174"/>
      <c r="OR11" s="174"/>
      <c r="OS11" s="174"/>
      <c r="OT11" s="174"/>
      <c r="OU11" s="174"/>
      <c r="OV11" s="174"/>
      <c r="OW11" s="174"/>
      <c r="OX11" s="174"/>
      <c r="OY11" s="174"/>
      <c r="OZ11" s="174"/>
      <c r="PA11" s="174"/>
      <c r="PB11" s="174"/>
      <c r="PC11" s="174"/>
      <c r="PD11" s="174"/>
      <c r="PE11" s="174"/>
      <c r="PF11" s="174"/>
      <c r="PG11" s="174"/>
      <c r="PH11" s="174"/>
      <c r="PI11" s="174"/>
      <c r="PJ11" s="174"/>
      <c r="PK11" s="174"/>
      <c r="PL11" s="174"/>
      <c r="PM11" s="174"/>
      <c r="PN11" s="174"/>
      <c r="PO11" s="174"/>
      <c r="PP11" s="174"/>
      <c r="PQ11" s="174"/>
      <c r="PR11" s="174"/>
      <c r="PS11" s="174"/>
      <c r="PT11" s="174"/>
      <c r="PU11" s="174"/>
      <c r="PV11" s="174"/>
      <c r="PW11" s="174"/>
      <c r="PX11" s="174"/>
      <c r="PY11" s="174"/>
      <c r="PZ11" s="174"/>
      <c r="QA11" s="174"/>
      <c r="QB11" s="174"/>
      <c r="QC11" s="174"/>
      <c r="QD11" s="174"/>
      <c r="QE11" s="174"/>
      <c r="QF11" s="174"/>
      <c r="QG11" s="174"/>
      <c r="QH11" s="174"/>
      <c r="QI11" s="174"/>
      <c r="QJ11" s="174"/>
      <c r="QK11" s="174"/>
      <c r="QL11" s="174"/>
      <c r="QM11" s="174"/>
      <c r="QN11" s="174"/>
      <c r="QO11" s="174"/>
      <c r="QP11" s="174"/>
      <c r="QQ11" s="174"/>
      <c r="QR11" s="174"/>
      <c r="QS11" s="174"/>
      <c r="QT11" s="174"/>
      <c r="QU11" s="174"/>
      <c r="QV11" s="174"/>
      <c r="QW11" s="174"/>
      <c r="QX11" s="174"/>
      <c r="QY11" s="174"/>
      <c r="QZ11" s="174"/>
      <c r="RA11" s="174"/>
      <c r="RB11" s="174"/>
      <c r="RC11" s="174"/>
      <c r="RD11" s="174"/>
      <c r="RE11" s="174"/>
      <c r="RF11" s="174"/>
      <c r="RG11" s="174"/>
      <c r="RH11" s="174"/>
      <c r="RI11" s="174"/>
      <c r="RJ11" s="174"/>
      <c r="RK11" s="174"/>
      <c r="RL11" s="174"/>
      <c r="RM11" s="174"/>
      <c r="RN11" s="174"/>
      <c r="RO11" s="174"/>
      <c r="RP11" s="174"/>
      <c r="RQ11" s="174"/>
      <c r="RR11" s="174"/>
      <c r="RS11" s="174"/>
      <c r="RT11" s="174"/>
      <c r="RU11" s="174"/>
      <c r="RV11" s="174"/>
      <c r="RW11" s="174"/>
      <c r="RX11" s="174"/>
      <c r="RY11" s="174"/>
      <c r="RZ11" s="174"/>
      <c r="SA11" s="174"/>
      <c r="SB11" s="174"/>
      <c r="SC11" s="174"/>
      <c r="SD11" s="174"/>
      <c r="SE11" s="174"/>
      <c r="SF11" s="174"/>
      <c r="SG11" s="174"/>
      <c r="SH11" s="174"/>
      <c r="SI11" s="174"/>
      <c r="SJ11" s="174"/>
      <c r="SK11" s="174"/>
      <c r="SL11" s="174"/>
      <c r="SM11" s="174"/>
      <c r="SN11" s="174"/>
      <c r="SO11" s="174"/>
      <c r="SP11" s="174"/>
      <c r="SQ11" s="174"/>
      <c r="SR11" s="174"/>
      <c r="SS11" s="174"/>
      <c r="ST11" s="174"/>
      <c r="SU11" s="174"/>
      <c r="SV11" s="174"/>
      <c r="SW11" s="174"/>
      <c r="SX11" s="174"/>
      <c r="SY11" s="174"/>
      <c r="SZ11" s="174"/>
      <c r="TA11" s="174"/>
      <c r="TB11" s="174"/>
      <c r="TC11" s="174"/>
      <c r="TD11" s="174"/>
      <c r="TE11" s="174"/>
      <c r="TF11" s="174"/>
      <c r="TG11" s="174"/>
      <c r="TH11" s="174"/>
      <c r="TI11" s="174"/>
      <c r="TJ11" s="174"/>
      <c r="TK11" s="174"/>
      <c r="TL11" s="174"/>
      <c r="TM11" s="174"/>
      <c r="TN11" s="174"/>
      <c r="TO11" s="174"/>
      <c r="TP11" s="174"/>
      <c r="TQ11" s="174"/>
      <c r="TR11" s="174"/>
      <c r="TS11" s="174"/>
      <c r="TT11" s="174"/>
      <c r="TU11" s="174"/>
      <c r="TV11" s="174"/>
      <c r="TW11" s="174"/>
      <c r="TX11" s="174"/>
      <c r="TY11" s="174"/>
      <c r="TZ11" s="174"/>
      <c r="UA11" s="174"/>
      <c r="UB11" s="174"/>
      <c r="UC11" s="174"/>
      <c r="UD11" s="174"/>
      <c r="UE11" s="174"/>
      <c r="UF11" s="174"/>
      <c r="UG11" s="174"/>
      <c r="UH11" s="174"/>
      <c r="UI11" s="174"/>
      <c r="UJ11" s="174"/>
      <c r="UK11" s="174"/>
      <c r="UL11" s="174"/>
      <c r="UM11" s="174"/>
      <c r="UN11" s="174"/>
      <c r="UO11" s="174"/>
      <c r="UP11" s="174"/>
      <c r="UQ11" s="174"/>
      <c r="UR11" s="174"/>
      <c r="US11" s="174"/>
      <c r="UT11" s="174"/>
      <c r="UU11" s="174"/>
      <c r="UV11" s="174"/>
      <c r="UW11" s="174"/>
      <c r="UX11" s="174"/>
      <c r="UY11" s="174"/>
      <c r="UZ11" s="174"/>
      <c r="VA11" s="174"/>
      <c r="VB11" s="174"/>
      <c r="VC11" s="174"/>
      <c r="VD11" s="174"/>
      <c r="VE11" s="174"/>
      <c r="VF11" s="174"/>
      <c r="VG11" s="174"/>
      <c r="VH11" s="174"/>
      <c r="VI11" s="174"/>
      <c r="VJ11" s="174"/>
      <c r="VK11" s="174"/>
      <c r="VL11" s="174"/>
      <c r="VM11" s="174"/>
      <c r="VN11" s="174"/>
      <c r="VO11" s="174"/>
      <c r="VP11" s="174"/>
      <c r="VQ11" s="174"/>
      <c r="VR11" s="174"/>
      <c r="VS11" s="174"/>
      <c r="VT11" s="174"/>
      <c r="VU11" s="174"/>
      <c r="VV11" s="174"/>
      <c r="VW11" s="174"/>
      <c r="VX11" s="174"/>
      <c r="VY11" s="174"/>
      <c r="VZ11" s="174"/>
      <c r="WA11" s="174"/>
      <c r="WB11" s="174"/>
      <c r="WC11" s="174"/>
      <c r="WD11" s="174"/>
      <c r="WE11" s="174"/>
      <c r="WF11" s="174"/>
      <c r="WG11" s="174"/>
      <c r="WH11" s="174"/>
      <c r="WI11" s="174"/>
      <c r="WJ11" s="174"/>
      <c r="WK11" s="174"/>
      <c r="WL11" s="174"/>
      <c r="WM11" s="174"/>
      <c r="WN11" s="174"/>
      <c r="WO11" s="174"/>
      <c r="WP11" s="174"/>
      <c r="WQ11" s="174"/>
      <c r="WR11" s="174"/>
      <c r="WS11" s="174"/>
      <c r="WT11" s="174"/>
      <c r="WU11" s="174"/>
      <c r="WV11" s="174"/>
      <c r="WW11" s="174"/>
      <c r="WX11" s="174"/>
      <c r="WY11" s="174"/>
      <c r="WZ11" s="174"/>
      <c r="XA11" s="174"/>
      <c r="XB11" s="174"/>
      <c r="XC11" s="174"/>
      <c r="XD11" s="174"/>
      <c r="XE11" s="174"/>
      <c r="XF11" s="174"/>
      <c r="XG11" s="174"/>
      <c r="XH11" s="174"/>
      <c r="XI11" s="174"/>
      <c r="XJ11" s="174"/>
      <c r="XK11" s="174"/>
      <c r="XL11" s="174"/>
      <c r="XM11" s="174"/>
      <c r="XN11" s="174"/>
      <c r="XO11" s="174"/>
      <c r="XP11" s="174"/>
      <c r="XQ11" s="174"/>
      <c r="XR11" s="174"/>
      <c r="XS11" s="174"/>
      <c r="XT11" s="174"/>
      <c r="XU11" s="174"/>
      <c r="XV11" s="174"/>
      <c r="XW11" s="174"/>
      <c r="XX11" s="174"/>
      <c r="XY11" s="174"/>
      <c r="XZ11" s="174"/>
      <c r="YA11" s="174"/>
      <c r="YB11" s="174"/>
      <c r="YC11" s="174"/>
      <c r="YD11" s="174"/>
      <c r="YE11" s="174"/>
      <c r="YF11" s="174"/>
      <c r="YG11" s="174"/>
      <c r="YH11" s="174"/>
      <c r="YI11" s="174"/>
      <c r="YJ11" s="174"/>
      <c r="YK11" s="174"/>
      <c r="YL11" s="174"/>
      <c r="YM11" s="174"/>
      <c r="YN11" s="174"/>
      <c r="YO11" s="174"/>
      <c r="YP11" s="174"/>
      <c r="YQ11" s="174"/>
      <c r="YR11" s="174"/>
      <c r="YS11" s="174"/>
      <c r="YT11" s="174"/>
      <c r="YU11" s="174"/>
      <c r="YV11" s="174"/>
      <c r="YW11" s="174"/>
      <c r="YX11" s="174"/>
      <c r="YY11" s="174"/>
      <c r="YZ11" s="174"/>
      <c r="ZA11" s="174"/>
      <c r="ZB11" s="174"/>
      <c r="ZC11" s="174"/>
      <c r="ZD11" s="174"/>
      <c r="ZE11" s="174"/>
      <c r="ZF11" s="174"/>
      <c r="ZG11" s="174"/>
      <c r="ZH11" s="174"/>
      <c r="ZI11" s="174"/>
      <c r="ZJ11" s="174"/>
      <c r="ZK11" s="174"/>
      <c r="ZL11" s="174"/>
      <c r="ZM11" s="174"/>
      <c r="ZN11" s="174"/>
      <c r="ZO11" s="174"/>
      <c r="ZP11" s="174"/>
      <c r="ZQ11" s="174"/>
      <c r="ZR11" s="174"/>
      <c r="ZS11" s="174"/>
      <c r="ZT11" s="174"/>
      <c r="ZU11" s="174"/>
      <c r="ZV11" s="174"/>
      <c r="ZW11" s="174"/>
      <c r="ZX11" s="174"/>
      <c r="ZY11" s="174"/>
      <c r="ZZ11" s="174"/>
      <c r="AAA11" s="174"/>
      <c r="AAB11" s="174"/>
      <c r="AAC11" s="174"/>
      <c r="AAD11" s="174"/>
      <c r="AAE11" s="174"/>
      <c r="AAF11" s="174"/>
      <c r="AAG11" s="174"/>
      <c r="AAH11" s="174"/>
      <c r="AAI11" s="174"/>
      <c r="AAJ11" s="174"/>
      <c r="AAK11" s="174"/>
      <c r="AAL11" s="174"/>
      <c r="AAM11" s="174"/>
      <c r="AAN11" s="174"/>
      <c r="AAO11" s="174"/>
      <c r="AAP11" s="174"/>
      <c r="AAQ11" s="174"/>
      <c r="AAR11" s="174"/>
      <c r="AAS11" s="174"/>
      <c r="AAT11" s="174"/>
      <c r="AAU11" s="174"/>
      <c r="AAV11" s="174"/>
      <c r="AAW11" s="174"/>
      <c r="AAX11" s="174"/>
      <c r="AAY11" s="174"/>
      <c r="AAZ11" s="174"/>
      <c r="ABA11" s="174"/>
      <c r="ABB11" s="174"/>
      <c r="ABC11" s="174"/>
      <c r="ABD11" s="174"/>
      <c r="ABE11" s="174"/>
      <c r="ABF11" s="174"/>
      <c r="ABG11" s="174"/>
      <c r="ABH11" s="174"/>
      <c r="ABI11" s="174"/>
      <c r="ABJ11" s="174"/>
      <c r="ABK11" s="174"/>
      <c r="ABL11" s="174"/>
      <c r="ABM11" s="174"/>
      <c r="ABN11" s="174"/>
      <c r="ABO11" s="174"/>
      <c r="ABP11" s="174"/>
      <c r="ABQ11" s="174"/>
      <c r="ABR11" s="174"/>
      <c r="ABS11" s="174"/>
      <c r="ABT11" s="174"/>
      <c r="ABU11" s="174"/>
      <c r="ABV11" s="174"/>
      <c r="ABW11" s="174"/>
      <c r="ABX11" s="174"/>
      <c r="ABY11" s="174"/>
      <c r="ABZ11" s="174"/>
      <c r="ACA11" s="174"/>
      <c r="ACB11" s="174"/>
      <c r="ACC11" s="174"/>
      <c r="ACD11" s="174"/>
      <c r="ACE11" s="174"/>
      <c r="ACF11" s="174"/>
      <c r="ACG11" s="174"/>
      <c r="ACH11" s="174"/>
      <c r="ACI11" s="174"/>
      <c r="ACJ11" s="174"/>
      <c r="ACK11" s="174"/>
      <c r="ACL11" s="174"/>
      <c r="ACM11" s="174"/>
      <c r="ACN11" s="174"/>
      <c r="ACO11" s="174"/>
      <c r="ACP11" s="174"/>
      <c r="ACQ11" s="174"/>
      <c r="ACR11" s="174"/>
      <c r="ACS11" s="174"/>
      <c r="ACT11" s="174"/>
      <c r="ACU11" s="174"/>
      <c r="ACV11" s="174"/>
      <c r="ACW11" s="174"/>
      <c r="ACX11" s="174"/>
      <c r="ACY11" s="174"/>
      <c r="ACZ11" s="174"/>
      <c r="ADA11" s="174"/>
      <c r="ADB11" s="174"/>
      <c r="ADC11" s="174"/>
      <c r="ADD11" s="174"/>
      <c r="ADE11" s="174"/>
      <c r="ADF11" s="174"/>
      <c r="ADG11" s="174"/>
      <c r="ADH11" s="174"/>
      <c r="ADI11" s="174"/>
      <c r="ADJ11" s="174"/>
      <c r="ADK11" s="174"/>
      <c r="ADL11" s="174"/>
      <c r="ADM11" s="174"/>
      <c r="ADN11" s="174"/>
      <c r="ADO11" s="174"/>
      <c r="ADP11" s="174"/>
      <c r="ADQ11" s="174"/>
      <c r="ADR11" s="174"/>
      <c r="ADS11" s="174"/>
      <c r="ADT11" s="174"/>
      <c r="ADU11" s="174"/>
      <c r="ADV11" s="174"/>
      <c r="ADW11" s="174"/>
      <c r="ADX11" s="174"/>
      <c r="ADY11" s="174"/>
      <c r="ADZ11" s="174"/>
      <c r="AEA11" s="174"/>
      <c r="AEB11" s="174"/>
      <c r="AEC11" s="174"/>
      <c r="AED11" s="174"/>
      <c r="AEE11" s="174"/>
      <c r="AEF11" s="174"/>
      <c r="AEG11" s="174"/>
      <c r="AEH11" s="174"/>
      <c r="AEI11" s="174"/>
      <c r="AEJ11" s="174"/>
      <c r="AEK11" s="174"/>
      <c r="AEL11" s="174"/>
      <c r="AEM11" s="174"/>
      <c r="AEN11" s="174"/>
      <c r="AEO11" s="174"/>
      <c r="AEP11" s="174"/>
      <c r="AEQ11" s="174"/>
      <c r="AER11" s="174"/>
      <c r="AES11" s="174"/>
      <c r="AET11" s="174"/>
      <c r="AEU11" s="174"/>
      <c r="AEV11" s="174"/>
      <c r="AEW11" s="174"/>
      <c r="AEX11" s="174"/>
      <c r="AEY11" s="174"/>
      <c r="AEZ11" s="174"/>
      <c r="AFA11" s="174"/>
      <c r="AFB11" s="174"/>
      <c r="AFC11" s="174"/>
      <c r="AFD11" s="174"/>
      <c r="AFE11" s="174"/>
      <c r="AFF11" s="174"/>
      <c r="AFG11" s="174"/>
      <c r="AFH11" s="174"/>
      <c r="AFI11" s="174"/>
      <c r="AFJ11" s="174"/>
      <c r="AFK11" s="174"/>
      <c r="AFL11" s="174"/>
      <c r="AFM11" s="174"/>
      <c r="AFN11" s="174"/>
      <c r="AFO11" s="174"/>
      <c r="AFP11" s="174"/>
      <c r="AFQ11" s="174"/>
      <c r="AFR11" s="174"/>
      <c r="AFS11" s="174"/>
      <c r="AFT11" s="174"/>
      <c r="AFU11" s="174"/>
      <c r="AFV11" s="174"/>
      <c r="AFW11" s="174"/>
      <c r="AFX11" s="174"/>
      <c r="AFY11" s="174"/>
      <c r="AFZ11" s="174"/>
      <c r="AGA11" s="174"/>
      <c r="AGB11" s="174"/>
      <c r="AGC11" s="174"/>
      <c r="AGD11" s="174"/>
      <c r="AGE11" s="174"/>
      <c r="AGF11" s="174"/>
      <c r="AGG11" s="174"/>
      <c r="AGH11" s="174"/>
      <c r="AGI11" s="174"/>
      <c r="AGJ11" s="174"/>
      <c r="AGK11" s="174"/>
      <c r="AGL11" s="174"/>
      <c r="AGM11" s="174"/>
      <c r="AGN11" s="174"/>
      <c r="AGO11" s="174"/>
      <c r="AGP11" s="174"/>
      <c r="AGQ11" s="174"/>
      <c r="AGR11" s="174"/>
      <c r="AGS11" s="174"/>
      <c r="AGT11" s="174"/>
      <c r="AGU11" s="174"/>
      <c r="AGV11" s="174"/>
      <c r="AGW11" s="174"/>
      <c r="AGX11" s="174"/>
      <c r="AGY11" s="174"/>
      <c r="AGZ11" s="174"/>
      <c r="AHA11" s="174"/>
      <c r="AHB11" s="174"/>
      <c r="AHC11" s="174"/>
      <c r="AHD11" s="174"/>
      <c r="AHE11" s="174"/>
      <c r="AHF11" s="174"/>
      <c r="AHG11" s="174"/>
      <c r="AHH11" s="174"/>
      <c r="AHI11" s="174"/>
      <c r="AHJ11" s="174"/>
      <c r="AHK11" s="174"/>
      <c r="AHL11" s="174"/>
      <c r="AHM11" s="174"/>
      <c r="AHN11" s="174"/>
      <c r="AHO11" s="174"/>
      <c r="AHP11" s="174"/>
      <c r="AHQ11" s="174"/>
      <c r="AHR11" s="174"/>
      <c r="AHS11" s="174"/>
      <c r="AHT11" s="174"/>
      <c r="AHU11" s="174"/>
      <c r="AHV11" s="174"/>
      <c r="AHW11" s="174"/>
      <c r="AHX11" s="174"/>
      <c r="AHY11" s="174"/>
      <c r="AHZ11" s="174"/>
      <c r="AIA11" s="174"/>
      <c r="AIB11" s="174"/>
      <c r="AIC11" s="174"/>
      <c r="AID11" s="174"/>
      <c r="AIE11" s="174"/>
      <c r="AIF11" s="174"/>
      <c r="AIG11" s="174"/>
      <c r="AIH11" s="174"/>
      <c r="AII11" s="174"/>
      <c r="AIJ11" s="174"/>
      <c r="AIK11" s="174"/>
      <c r="AIL11" s="174"/>
      <c r="AIM11" s="174"/>
      <c r="AIN11" s="174"/>
      <c r="AIO11" s="174"/>
      <c r="AIP11" s="174"/>
      <c r="AIQ11" s="174"/>
      <c r="AIR11" s="174"/>
      <c r="AIS11" s="174"/>
      <c r="AIT11" s="174"/>
      <c r="AIU11" s="174"/>
      <c r="AIV11" s="174"/>
      <c r="AIW11" s="174"/>
      <c r="AIX11" s="174"/>
      <c r="AIY11" s="174"/>
      <c r="AIZ11" s="174"/>
      <c r="AJA11" s="174"/>
      <c r="AJB11" s="174"/>
      <c r="AJC11" s="174"/>
      <c r="AJD11" s="174"/>
      <c r="AJE11" s="174"/>
      <c r="AJF11" s="174"/>
      <c r="AJG11" s="174"/>
      <c r="AJH11" s="174"/>
      <c r="AJI11" s="174"/>
      <c r="AJJ11" s="174"/>
      <c r="AJK11" s="174"/>
      <c r="AJL11" s="174"/>
      <c r="AJM11" s="174"/>
      <c r="AJN11" s="174"/>
      <c r="AJO11" s="174"/>
      <c r="AJP11" s="174"/>
      <c r="AJQ11" s="174"/>
      <c r="AJR11" s="174"/>
      <c r="AJS11" s="174"/>
      <c r="AJT11" s="174"/>
      <c r="AJU11" s="174"/>
      <c r="AJV11" s="174"/>
      <c r="AJW11" s="174"/>
      <c r="AJX11" s="174"/>
      <c r="AJY11" s="174"/>
      <c r="AJZ11" s="174"/>
      <c r="AKA11" s="174"/>
      <c r="AKB11" s="174"/>
      <c r="AKC11" s="174"/>
      <c r="AKD11" s="174"/>
      <c r="AKE11" s="174"/>
      <c r="AKF11" s="174"/>
      <c r="AKG11" s="174"/>
      <c r="AKH11" s="174"/>
      <c r="AKI11" s="174"/>
      <c r="AKJ11" s="174"/>
      <c r="AKK11" s="174"/>
      <c r="AKL11" s="174"/>
      <c r="AKM11" s="174"/>
      <c r="AKN11" s="174"/>
      <c r="AKO11" s="174"/>
      <c r="AKP11" s="174"/>
      <c r="AKQ11" s="174"/>
      <c r="AKR11" s="174"/>
      <c r="AKS11" s="174"/>
      <c r="AKT11" s="174"/>
      <c r="AKU11" s="174"/>
      <c r="AKV11" s="174"/>
      <c r="AKW11" s="174"/>
      <c r="AKX11" s="174"/>
      <c r="AKY11" s="174"/>
      <c r="AKZ11" s="174"/>
      <c r="ALA11" s="174"/>
      <c r="ALB11" s="174"/>
      <c r="ALC11" s="174"/>
      <c r="ALD11" s="174"/>
      <c r="ALE11" s="174"/>
      <c r="ALF11" s="174"/>
      <c r="ALG11" s="174"/>
      <c r="ALH11" s="174"/>
      <c r="ALI11" s="174"/>
      <c r="ALJ11" s="174"/>
      <c r="ALK11" s="174"/>
      <c r="ALL11" s="174"/>
      <c r="ALM11" s="174"/>
      <c r="ALN11" s="174"/>
      <c r="ALO11" s="174"/>
      <c r="ALP11" s="174"/>
      <c r="ALQ11" s="174"/>
      <c r="ALR11" s="174"/>
      <c r="ALS11" s="174"/>
      <c r="ALT11" s="174"/>
      <c r="ALU11" s="174"/>
      <c r="ALV11" s="174"/>
      <c r="ALW11" s="174"/>
      <c r="ALX11" s="174"/>
      <c r="ALY11" s="174"/>
      <c r="ALZ11" s="174"/>
      <c r="AMA11" s="174"/>
      <c r="AMB11" s="174"/>
      <c r="AMC11" s="174"/>
      <c r="AMD11" s="174"/>
      <c r="AME11" s="174"/>
      <c r="AMF11" s="174"/>
      <c r="AMG11" s="174"/>
      <c r="AMH11" s="174"/>
      <c r="AMI11" s="174"/>
    </row>
    <row r="12" spans="1:1024" ht="21.75" customHeight="1">
      <c r="A12" s="100"/>
      <c r="B12" s="10"/>
      <c r="C12" s="10"/>
      <c r="D12" s="10"/>
      <c r="E12" s="11" t="s">
        <v>76</v>
      </c>
      <c r="F12" s="12"/>
      <c r="G12" s="12"/>
      <c r="H12" s="12"/>
      <c r="I12" s="10"/>
      <c r="J12" s="41">
        <f>SUM(J4:J11)</f>
        <v>168926.19</v>
      </c>
      <c r="K12" s="41">
        <f>SUM(K4:K11)</f>
        <v>34300.68</v>
      </c>
      <c r="L12" s="41">
        <f>SUM(L4:L11)</f>
        <v>203226.87</v>
      </c>
      <c r="M12" s="41">
        <f>SUM(M4:M11)</f>
        <v>189057.51</v>
      </c>
      <c r="N12" s="13"/>
      <c r="O12" s="42"/>
      <c r="P12" s="42"/>
      <c r="Q12" s="14"/>
      <c r="R12" s="14"/>
      <c r="S12" s="14"/>
      <c r="T12" s="41">
        <f>SUM(T4:T11)</f>
        <v>149992.20000000001</v>
      </c>
      <c r="U12" s="41">
        <f>SUM(U4:U11)</f>
        <v>30324.53</v>
      </c>
      <c r="V12" s="41">
        <f>SUM(V4:V11)</f>
        <v>180316.75</v>
      </c>
      <c r="W12" s="211">
        <f>1-((V12)/(L12-L9))</f>
        <v>2.8234521114211208E-2</v>
      </c>
      <c r="X12" s="43"/>
      <c r="Y12" s="44"/>
      <c r="Z12" s="127"/>
      <c r="AA12" s="127"/>
      <c r="AB12" s="127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</row>
    <row r="13" spans="1:1024">
      <c r="A13" s="16"/>
      <c r="B13" s="16"/>
      <c r="C13" s="16"/>
      <c r="D13" s="16"/>
      <c r="E13" s="17"/>
      <c r="F13" s="17"/>
      <c r="G13" s="17"/>
      <c r="H13" s="17"/>
      <c r="I13" s="16"/>
      <c r="J13" s="22"/>
      <c r="K13" s="18"/>
      <c r="L13" s="18"/>
      <c r="M13" s="18"/>
      <c r="N13" s="18"/>
      <c r="O13" s="45"/>
      <c r="P13" s="45"/>
      <c r="Q13" s="46"/>
      <c r="R13" s="46"/>
      <c r="S13" s="46"/>
      <c r="T13" s="18"/>
      <c r="U13" s="47"/>
      <c r="V13" s="47"/>
      <c r="W13" s="48"/>
      <c r="X13" s="217"/>
      <c r="Y13" s="217"/>
      <c r="Z13" s="18"/>
      <c r="AA13" s="18"/>
      <c r="AB13" s="18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1024">
      <c r="A14" s="16"/>
      <c r="B14" s="102" t="s">
        <v>95</v>
      </c>
      <c r="C14" s="16"/>
      <c r="D14" s="16"/>
      <c r="E14" s="19"/>
      <c r="F14" s="19"/>
      <c r="G14" s="101"/>
      <c r="H14" s="102" t="s">
        <v>97</v>
      </c>
      <c r="I14" s="16"/>
      <c r="J14" s="16"/>
      <c r="K14" s="17"/>
      <c r="L14" s="18"/>
      <c r="M14" s="18"/>
      <c r="N14" s="18"/>
      <c r="O14" s="45"/>
      <c r="P14" s="45"/>
      <c r="Q14" s="16"/>
      <c r="R14" s="16"/>
      <c r="S14" s="16"/>
      <c r="T14" s="18"/>
      <c r="U14" s="47"/>
      <c r="V14" s="47"/>
      <c r="W14" s="49"/>
      <c r="X14" s="217"/>
      <c r="Y14" s="217"/>
      <c r="Z14" s="18"/>
      <c r="AA14" s="18"/>
      <c r="AB14" s="18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1024">
      <c r="A15" s="16"/>
      <c r="B15" s="16"/>
      <c r="C15" s="16" t="s">
        <v>5</v>
      </c>
      <c r="D15" s="16"/>
      <c r="E15" s="17"/>
      <c r="F15" s="17"/>
      <c r="G15" s="17"/>
      <c r="H15" s="16"/>
      <c r="J15" s="16" t="s">
        <v>11</v>
      </c>
      <c r="K15" s="17"/>
      <c r="L15" s="18"/>
      <c r="M15" s="18"/>
      <c r="N15" s="18"/>
      <c r="O15" s="45"/>
      <c r="P15" s="45"/>
      <c r="Q15" s="16"/>
      <c r="R15" s="16"/>
      <c r="S15" s="16"/>
      <c r="T15" s="18"/>
      <c r="U15" s="47"/>
      <c r="V15" s="47"/>
      <c r="W15" s="49"/>
      <c r="X15" s="217"/>
      <c r="Y15" s="217"/>
      <c r="Z15" s="18"/>
      <c r="AA15" s="18"/>
      <c r="AB15" s="18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1024">
      <c r="A16" s="16"/>
      <c r="B16" s="16"/>
      <c r="C16" s="16" t="s">
        <v>6</v>
      </c>
      <c r="D16" s="16"/>
      <c r="E16" s="17"/>
      <c r="F16" s="17"/>
      <c r="G16" s="17"/>
      <c r="H16" s="16"/>
      <c r="J16" s="16" t="s">
        <v>12</v>
      </c>
      <c r="K16" s="17"/>
      <c r="L16" s="18"/>
      <c r="M16" s="18"/>
      <c r="N16" s="18"/>
      <c r="O16" s="45"/>
      <c r="P16" s="45"/>
      <c r="Q16" s="16"/>
      <c r="R16" s="16"/>
      <c r="S16" s="50"/>
      <c r="T16" s="18"/>
      <c r="U16" s="47"/>
      <c r="V16" s="47"/>
      <c r="W16" s="49"/>
      <c r="X16" s="217"/>
      <c r="Y16" s="217"/>
      <c r="Z16" s="18"/>
      <c r="AA16" s="18"/>
      <c r="AB16" s="18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>
      <c r="A17" s="16"/>
      <c r="B17" s="16"/>
      <c r="C17" s="16" t="s">
        <v>74</v>
      </c>
      <c r="D17" s="16"/>
      <c r="E17" s="17"/>
      <c r="F17" s="17"/>
      <c r="G17" s="17"/>
      <c r="H17" s="16"/>
      <c r="J17" s="16" t="s">
        <v>13</v>
      </c>
      <c r="K17" s="17"/>
      <c r="L17" s="18"/>
      <c r="M17" s="18"/>
      <c r="N17" s="18"/>
      <c r="O17" s="45"/>
      <c r="P17" s="45"/>
      <c r="Q17" s="16"/>
      <c r="R17" s="16"/>
      <c r="S17" s="50"/>
      <c r="T17" s="18"/>
      <c r="U17" s="47"/>
      <c r="V17" s="47"/>
      <c r="W17" s="49"/>
      <c r="X17" s="217"/>
      <c r="Y17" s="217"/>
      <c r="Z17" s="18"/>
      <c r="AA17" s="18"/>
      <c r="AB17" s="18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>
      <c r="A18" s="16"/>
      <c r="B18" s="16"/>
      <c r="C18" s="16" t="s">
        <v>148</v>
      </c>
      <c r="D18" s="16"/>
      <c r="E18" s="17"/>
      <c r="F18" s="17"/>
      <c r="G18" s="17"/>
      <c r="H18" s="16"/>
      <c r="J18" s="16" t="s">
        <v>14</v>
      </c>
      <c r="K18" s="17"/>
      <c r="L18" s="18"/>
      <c r="M18" s="18"/>
      <c r="N18" s="18"/>
      <c r="O18" s="45"/>
      <c r="P18" s="45"/>
      <c r="Q18" s="16"/>
      <c r="R18" s="16"/>
      <c r="S18" s="50"/>
      <c r="T18" s="18"/>
      <c r="U18" s="47"/>
      <c r="V18" s="47"/>
      <c r="W18" s="49"/>
      <c r="X18" s="217"/>
      <c r="Y18" s="217"/>
      <c r="Z18" s="18"/>
      <c r="AA18" s="18"/>
      <c r="AB18" s="18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>
      <c r="A19" s="16"/>
      <c r="B19" s="16"/>
      <c r="C19" s="16" t="s">
        <v>75</v>
      </c>
      <c r="D19" s="16"/>
      <c r="E19" s="17"/>
      <c r="F19" s="17"/>
      <c r="G19" s="17"/>
      <c r="H19" s="16"/>
      <c r="J19" s="16"/>
      <c r="K19" s="17"/>
      <c r="L19" s="18"/>
      <c r="M19" s="18"/>
      <c r="N19" s="18"/>
      <c r="O19" s="45"/>
      <c r="P19" s="45"/>
      <c r="Q19" s="16"/>
      <c r="R19" s="16"/>
      <c r="S19" s="50"/>
      <c r="T19" s="18"/>
      <c r="U19" s="47"/>
      <c r="V19" s="47"/>
      <c r="W19" s="49"/>
      <c r="X19" s="217"/>
      <c r="Y19" s="217"/>
      <c r="Z19" s="18"/>
      <c r="AA19" s="18"/>
      <c r="AB19" s="18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>
      <c r="A20" s="16"/>
      <c r="B20" s="16"/>
      <c r="C20" s="16" t="s">
        <v>149</v>
      </c>
      <c r="D20" s="16"/>
      <c r="E20" s="17"/>
      <c r="F20" s="17"/>
      <c r="G20" s="17"/>
      <c r="H20" s="16"/>
      <c r="I20" s="16"/>
      <c r="J20" s="16"/>
      <c r="K20" s="17"/>
      <c r="L20" s="18"/>
      <c r="M20" s="18"/>
      <c r="N20" s="18"/>
      <c r="O20" s="45"/>
      <c r="P20" s="45"/>
      <c r="Q20" s="16"/>
      <c r="R20" s="16"/>
      <c r="S20" s="16"/>
      <c r="T20" s="18"/>
      <c r="U20" s="47"/>
      <c r="V20" s="47"/>
      <c r="W20" s="49"/>
      <c r="X20" s="217"/>
      <c r="Y20" s="217"/>
      <c r="Z20" s="18"/>
      <c r="AA20" s="18"/>
      <c r="AB20" s="18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>
      <c r="A21" s="16"/>
      <c r="B21" s="102" t="s">
        <v>96</v>
      </c>
      <c r="C21" s="16"/>
      <c r="D21" s="16"/>
      <c r="E21" s="17"/>
      <c r="F21" s="17"/>
      <c r="G21" s="17"/>
      <c r="H21" s="102" t="s">
        <v>98</v>
      </c>
      <c r="I21" s="16"/>
      <c r="J21" s="16"/>
      <c r="K21" s="17"/>
      <c r="L21" s="18"/>
      <c r="M21" s="18"/>
      <c r="N21" s="18"/>
      <c r="O21" s="45"/>
      <c r="P21" s="45"/>
      <c r="Q21" s="16"/>
      <c r="R21" s="16"/>
      <c r="S21" s="16"/>
      <c r="T21" s="18"/>
      <c r="U21" s="47"/>
      <c r="V21" s="47"/>
      <c r="W21" s="49"/>
      <c r="X21" s="217"/>
      <c r="Y21" s="217"/>
      <c r="Z21" s="18"/>
      <c r="AA21" s="18"/>
      <c r="AB21" s="18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>
      <c r="A22" s="16"/>
      <c r="B22" s="16"/>
      <c r="C22" s="16" t="s">
        <v>7</v>
      </c>
      <c r="D22" s="16"/>
      <c r="E22" s="17"/>
      <c r="F22" s="17"/>
      <c r="G22" s="17"/>
      <c r="H22" s="16"/>
      <c r="J22" s="16" t="s">
        <v>15</v>
      </c>
      <c r="K22" s="16"/>
      <c r="L22" s="18"/>
      <c r="M22" s="18"/>
      <c r="N22" s="18"/>
      <c r="O22" s="45"/>
      <c r="P22" s="45"/>
      <c r="Q22" s="16"/>
      <c r="R22" s="16"/>
      <c r="S22" s="16"/>
      <c r="T22" s="18"/>
      <c r="U22" s="47"/>
      <c r="V22" s="47"/>
      <c r="W22" s="49"/>
      <c r="X22" s="217"/>
      <c r="Y22" s="217"/>
      <c r="Z22" s="18"/>
      <c r="AA22" s="18"/>
      <c r="AB22" s="18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>
      <c r="A23" s="16"/>
      <c r="B23" s="16"/>
      <c r="C23" s="16" t="s">
        <v>8</v>
      </c>
      <c r="D23" s="16"/>
      <c r="E23" s="17"/>
      <c r="F23" s="17"/>
      <c r="G23" s="17"/>
      <c r="H23" s="16"/>
      <c r="J23" s="16" t="s">
        <v>16</v>
      </c>
      <c r="K23" s="16"/>
      <c r="L23" s="18"/>
      <c r="M23" s="18"/>
      <c r="N23" s="18"/>
      <c r="O23" s="45"/>
      <c r="P23" s="45"/>
      <c r="Q23" s="16"/>
      <c r="R23" s="16"/>
      <c r="S23" s="16"/>
      <c r="T23" s="18"/>
      <c r="U23" s="47"/>
      <c r="V23" s="47"/>
      <c r="W23" s="49"/>
      <c r="X23" s="217"/>
      <c r="Y23" s="217"/>
      <c r="Z23" s="18"/>
      <c r="AA23" s="18"/>
      <c r="AB23" s="18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>
      <c r="A24" s="16"/>
      <c r="B24" s="16"/>
      <c r="C24" s="16" t="s">
        <v>9</v>
      </c>
      <c r="D24" s="16"/>
      <c r="E24" s="17"/>
      <c r="F24" s="17"/>
      <c r="G24" s="17"/>
      <c r="H24" s="16"/>
      <c r="J24" s="16" t="s">
        <v>17</v>
      </c>
      <c r="K24" s="16"/>
      <c r="L24" s="18"/>
      <c r="M24" s="18"/>
      <c r="N24" s="18"/>
      <c r="O24" s="45"/>
      <c r="P24" s="45"/>
      <c r="Q24" s="16"/>
      <c r="R24" s="16"/>
      <c r="S24" s="16"/>
      <c r="T24" s="18"/>
      <c r="U24" s="47"/>
      <c r="V24" s="47"/>
      <c r="W24" s="49"/>
      <c r="X24" s="217"/>
      <c r="Y24" s="217"/>
      <c r="Z24" s="18"/>
      <c r="AA24" s="18"/>
      <c r="AB24" s="18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>
      <c r="A25" s="16"/>
      <c r="B25" s="16"/>
      <c r="C25" s="16" t="s">
        <v>10</v>
      </c>
      <c r="D25" s="16"/>
      <c r="E25" s="17"/>
      <c r="F25" s="17"/>
      <c r="G25" s="17"/>
      <c r="H25" s="16"/>
      <c r="J25" s="16" t="s">
        <v>18</v>
      </c>
      <c r="K25" s="16"/>
      <c r="L25" s="18"/>
      <c r="M25" s="18"/>
      <c r="N25" s="18"/>
      <c r="O25" s="45"/>
      <c r="P25" s="45"/>
      <c r="Q25" s="16"/>
      <c r="R25" s="16"/>
      <c r="S25" s="16"/>
      <c r="T25" s="18"/>
      <c r="U25" s="47"/>
      <c r="V25" s="47"/>
      <c r="W25" s="49"/>
      <c r="X25" s="217"/>
      <c r="Y25" s="217"/>
      <c r="Z25" s="18"/>
      <c r="AA25" s="18"/>
      <c r="AB25" s="18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>
      <c r="A26" s="16"/>
      <c r="B26" s="16"/>
      <c r="C26" s="16"/>
      <c r="D26" s="16"/>
      <c r="E26" s="17"/>
      <c r="F26" s="17"/>
      <c r="G26" s="17"/>
      <c r="H26" s="16"/>
      <c r="J26" s="16" t="s">
        <v>19</v>
      </c>
      <c r="K26" s="16"/>
      <c r="L26" s="18"/>
      <c r="M26" s="18"/>
      <c r="N26" s="18"/>
      <c r="O26" s="45"/>
      <c r="P26" s="45"/>
      <c r="Q26" s="16"/>
      <c r="R26" s="16"/>
      <c r="S26" s="16"/>
      <c r="T26" s="18"/>
      <c r="U26" s="47"/>
      <c r="V26" s="47"/>
      <c r="W26" s="49"/>
      <c r="X26" s="217"/>
      <c r="Y26" s="217"/>
      <c r="Z26" s="18"/>
      <c r="AA26" s="18"/>
      <c r="AB26" s="18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>
      <c r="A27" s="16"/>
      <c r="B27" s="16"/>
      <c r="C27" s="16"/>
      <c r="D27" s="16"/>
      <c r="E27" s="17"/>
      <c r="F27" s="17"/>
      <c r="G27" s="17"/>
      <c r="H27" s="17"/>
      <c r="I27" s="16"/>
      <c r="J27" s="18"/>
      <c r="K27" s="18"/>
      <c r="L27" s="18"/>
      <c r="M27" s="18"/>
      <c r="N27" s="18"/>
      <c r="O27" s="45"/>
      <c r="P27" s="45"/>
      <c r="Q27" s="16"/>
      <c r="R27" s="16"/>
      <c r="S27" s="16"/>
      <c r="T27" s="18"/>
      <c r="U27" s="47"/>
      <c r="V27" s="47"/>
      <c r="W27" s="49"/>
      <c r="X27" s="51"/>
      <c r="Y27" s="49"/>
      <c r="Z27" s="18"/>
      <c r="AA27" s="18"/>
      <c r="AB27" s="18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>
      <c r="A28" s="16"/>
      <c r="B28" s="16"/>
      <c r="C28" s="16"/>
      <c r="D28" s="16"/>
      <c r="E28" s="17"/>
      <c r="F28" s="17"/>
      <c r="G28" s="17"/>
      <c r="H28" s="17"/>
      <c r="I28" s="16"/>
      <c r="J28" s="18"/>
      <c r="K28" s="18"/>
      <c r="L28" s="18"/>
      <c r="M28" s="18"/>
      <c r="N28" s="18"/>
      <c r="O28" s="45"/>
      <c r="P28" s="45"/>
      <c r="Q28" s="16"/>
      <c r="R28" s="16"/>
      <c r="S28" s="16"/>
      <c r="T28" s="18"/>
      <c r="U28" s="47"/>
      <c r="V28" s="47"/>
      <c r="W28" s="49"/>
      <c r="X28" s="51"/>
      <c r="Y28" s="49"/>
      <c r="Z28" s="18"/>
      <c r="AA28" s="18"/>
      <c r="AB28" s="18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>
      <c r="A29" s="16"/>
      <c r="B29" s="16"/>
      <c r="C29" s="16"/>
      <c r="D29" s="16"/>
      <c r="E29" s="17"/>
      <c r="F29" s="17"/>
      <c r="G29" s="17"/>
      <c r="H29" s="17"/>
      <c r="I29" s="16"/>
      <c r="J29" s="18"/>
      <c r="K29" s="18"/>
      <c r="L29" s="18"/>
      <c r="M29" s="18"/>
      <c r="N29" s="18"/>
      <c r="O29" s="45"/>
      <c r="P29" s="45"/>
      <c r="Q29" s="16"/>
      <c r="R29" s="16"/>
      <c r="S29" s="16"/>
      <c r="T29" s="18"/>
      <c r="U29" s="47"/>
      <c r="V29" s="47"/>
      <c r="W29" s="49"/>
      <c r="X29" s="51"/>
      <c r="Y29" s="49"/>
      <c r="Z29" s="18"/>
      <c r="AA29" s="18"/>
      <c r="AB29" s="18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>
      <c r="A30" s="16"/>
      <c r="B30" s="16"/>
      <c r="C30" s="16"/>
      <c r="D30" s="16"/>
      <c r="E30" s="17"/>
      <c r="F30" s="17"/>
      <c r="G30" s="17"/>
      <c r="H30" s="17"/>
      <c r="I30" s="16"/>
      <c r="J30" s="18"/>
      <c r="K30" s="18"/>
      <c r="L30" s="18"/>
      <c r="M30" s="18"/>
      <c r="N30" s="18"/>
      <c r="O30" s="45"/>
      <c r="P30" s="45"/>
      <c r="Q30" s="16"/>
      <c r="R30" s="16"/>
      <c r="S30" s="16"/>
      <c r="T30" s="18"/>
      <c r="U30" s="47"/>
      <c r="V30" s="47"/>
      <c r="W30" s="49"/>
      <c r="X30" s="51"/>
      <c r="Y30" s="49"/>
      <c r="Z30" s="18"/>
      <c r="AA30" s="18"/>
      <c r="AB30" s="18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>
      <c r="A31" s="16"/>
      <c r="B31" s="16"/>
      <c r="C31" s="16"/>
      <c r="D31" s="16"/>
      <c r="E31" s="17"/>
      <c r="F31" s="17"/>
      <c r="G31" s="17"/>
      <c r="H31" s="17"/>
      <c r="I31" s="16"/>
      <c r="J31" s="18"/>
      <c r="K31" s="18"/>
      <c r="L31" s="18"/>
      <c r="M31" s="18"/>
      <c r="N31" s="18"/>
      <c r="O31" s="45"/>
      <c r="P31" s="45"/>
      <c r="Q31" s="16"/>
      <c r="R31" s="16"/>
      <c r="S31" s="16"/>
      <c r="T31" s="18"/>
      <c r="U31" s="47"/>
      <c r="V31" s="47"/>
      <c r="W31" s="49"/>
      <c r="X31" s="51"/>
      <c r="Y31" s="49"/>
      <c r="Z31" s="18"/>
      <c r="AA31" s="18"/>
      <c r="AB31" s="18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>
      <c r="A32" s="16"/>
      <c r="B32" s="16"/>
      <c r="C32" s="16"/>
      <c r="D32" s="16"/>
      <c r="E32" s="17"/>
      <c r="F32" s="17"/>
      <c r="G32" s="17"/>
      <c r="H32" s="17"/>
      <c r="I32" s="16"/>
      <c r="J32" s="18"/>
      <c r="K32" s="18"/>
      <c r="L32" s="18"/>
      <c r="M32" s="18"/>
      <c r="N32" s="18"/>
      <c r="O32" s="45"/>
      <c r="P32" s="45"/>
      <c r="Q32" s="16"/>
      <c r="R32" s="16"/>
      <c r="S32" s="16"/>
      <c r="T32" s="18"/>
      <c r="U32" s="47"/>
      <c r="V32" s="47"/>
      <c r="W32" s="49"/>
      <c r="X32" s="51"/>
      <c r="Y32" s="49"/>
      <c r="Z32" s="18"/>
      <c r="AA32" s="18"/>
      <c r="AB32" s="18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1024">
      <c r="A33" s="16"/>
      <c r="B33" s="16"/>
      <c r="C33" s="16"/>
      <c r="D33" s="16"/>
      <c r="E33" s="17"/>
      <c r="F33" s="17"/>
      <c r="G33" s="17"/>
      <c r="H33" s="17"/>
      <c r="I33" s="16"/>
      <c r="J33" s="18"/>
      <c r="K33" s="18"/>
      <c r="L33" s="18"/>
      <c r="M33" s="18"/>
      <c r="N33" s="18"/>
      <c r="O33" s="45"/>
      <c r="P33" s="45"/>
      <c r="Q33" s="16"/>
      <c r="R33" s="16"/>
      <c r="S33" s="16"/>
      <c r="T33" s="18"/>
      <c r="U33" s="47"/>
      <c r="V33" s="47"/>
      <c r="W33" s="49"/>
      <c r="X33" s="51"/>
      <c r="Y33" s="49"/>
      <c r="Z33" s="18"/>
      <c r="AA33" s="18"/>
      <c r="AB33" s="18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1024">
      <c r="A34" s="16"/>
      <c r="B34" s="16"/>
      <c r="C34" s="16"/>
      <c r="D34" s="16"/>
      <c r="E34" s="17"/>
      <c r="F34" s="17"/>
      <c r="G34" s="17"/>
      <c r="H34" s="17"/>
      <c r="I34" s="16"/>
      <c r="J34" s="18"/>
      <c r="K34" s="18"/>
      <c r="L34" s="18"/>
      <c r="M34" s="18"/>
      <c r="N34" s="18"/>
      <c r="O34" s="45"/>
      <c r="P34" s="45"/>
      <c r="Q34" s="16"/>
      <c r="R34" s="16"/>
      <c r="S34" s="16"/>
      <c r="T34" s="18"/>
      <c r="U34" s="47"/>
      <c r="V34" s="47"/>
      <c r="W34" s="49"/>
      <c r="X34" s="51"/>
      <c r="Y34" s="49"/>
      <c r="Z34" s="18"/>
      <c r="AA34" s="18"/>
      <c r="AB34" s="18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1024">
      <c r="A35" s="16"/>
      <c r="B35" s="16"/>
      <c r="C35" s="16"/>
      <c r="D35" s="16"/>
      <c r="E35" s="17"/>
      <c r="F35" s="17"/>
      <c r="G35" s="17"/>
      <c r="H35" s="17"/>
      <c r="I35" s="16"/>
      <c r="J35" s="18"/>
      <c r="K35" s="18"/>
      <c r="L35" s="18"/>
      <c r="M35" s="18"/>
      <c r="N35" s="18"/>
      <c r="O35" s="45"/>
      <c r="P35" s="45"/>
      <c r="Q35" s="16"/>
      <c r="R35" s="16"/>
      <c r="S35" s="16"/>
      <c r="T35" s="18"/>
      <c r="U35" s="47"/>
      <c r="V35" s="47"/>
      <c r="W35" s="49"/>
      <c r="X35" s="51"/>
      <c r="Y35" s="49"/>
      <c r="Z35" s="18"/>
      <c r="AA35" s="18"/>
      <c r="AB35" s="18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1024">
      <c r="A36" s="16"/>
      <c r="B36" s="16"/>
      <c r="C36" s="16"/>
      <c r="D36" s="16"/>
      <c r="E36" s="17"/>
      <c r="F36" s="17"/>
      <c r="G36" s="17"/>
      <c r="H36" s="17"/>
      <c r="I36" s="16"/>
      <c r="J36" s="18"/>
      <c r="K36" s="18"/>
      <c r="L36" s="18"/>
      <c r="M36" s="18"/>
      <c r="N36" s="18"/>
      <c r="O36" s="45"/>
      <c r="P36" s="45"/>
      <c r="Q36" s="16"/>
      <c r="R36" s="16"/>
      <c r="S36" s="16"/>
      <c r="T36" s="18"/>
      <c r="U36" s="47"/>
      <c r="V36" s="47"/>
      <c r="W36" s="49"/>
      <c r="X36" s="51"/>
      <c r="Y36" s="49"/>
      <c r="Z36" s="18"/>
      <c r="AA36" s="18"/>
      <c r="AB36" s="18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1024">
      <c r="A37" s="16"/>
      <c r="B37" s="16"/>
      <c r="C37" s="16"/>
      <c r="D37" s="16"/>
      <c r="E37" s="17"/>
      <c r="F37" s="17"/>
      <c r="G37" s="17"/>
      <c r="H37" s="17"/>
      <c r="I37" s="16"/>
      <c r="J37" s="18"/>
      <c r="K37" s="18"/>
      <c r="L37" s="18"/>
      <c r="M37" s="18"/>
      <c r="N37" s="18"/>
      <c r="O37" s="45"/>
      <c r="P37" s="45"/>
      <c r="Q37" s="16"/>
      <c r="R37" s="16"/>
      <c r="S37" s="16"/>
      <c r="T37" s="18"/>
      <c r="U37" s="47"/>
      <c r="V37" s="47"/>
      <c r="W37" s="49"/>
      <c r="X37" s="51"/>
      <c r="Y37" s="49"/>
      <c r="Z37" s="18"/>
      <c r="AA37" s="18"/>
      <c r="AB37" s="18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1024">
      <c r="A38" s="16"/>
      <c r="B38" s="16"/>
      <c r="C38" s="16"/>
      <c r="D38" s="16"/>
      <c r="E38" s="17"/>
      <c r="F38" s="17"/>
      <c r="G38" s="17"/>
      <c r="H38" s="17"/>
      <c r="I38" s="16"/>
      <c r="J38" s="18"/>
      <c r="K38" s="18"/>
      <c r="L38" s="18"/>
      <c r="M38" s="18"/>
      <c r="N38" s="18"/>
      <c r="O38" s="45"/>
      <c r="P38" s="45"/>
      <c r="Q38" s="16"/>
      <c r="R38" s="16"/>
      <c r="S38" s="16"/>
      <c r="T38" s="18"/>
      <c r="U38" s="47"/>
      <c r="V38" s="47"/>
      <c r="W38" s="49"/>
      <c r="X38" s="51"/>
      <c r="Y38" s="49"/>
      <c r="Z38" s="18"/>
      <c r="AA38" s="18"/>
      <c r="AB38" s="18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1024">
      <c r="A39" s="16"/>
      <c r="B39" s="16"/>
      <c r="C39" s="16"/>
      <c r="D39" s="16"/>
      <c r="E39" s="17"/>
      <c r="F39" s="17"/>
      <c r="G39" s="17"/>
      <c r="H39" s="17"/>
      <c r="I39" s="16"/>
      <c r="J39" s="18"/>
      <c r="K39" s="18"/>
      <c r="L39" s="18"/>
      <c r="M39" s="18"/>
      <c r="N39" s="18"/>
      <c r="O39" s="45"/>
      <c r="P39" s="45"/>
      <c r="Q39" s="16"/>
      <c r="R39" s="16"/>
      <c r="S39" s="16"/>
      <c r="T39" s="18"/>
      <c r="U39" s="47"/>
      <c r="V39" s="47"/>
      <c r="W39" s="49"/>
      <c r="X39" s="51"/>
      <c r="Y39" s="49"/>
      <c r="Z39" s="18"/>
      <c r="AA39" s="18"/>
      <c r="AB39" s="18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1024">
      <c r="A40" s="16"/>
      <c r="B40" s="16"/>
      <c r="C40" s="16"/>
      <c r="D40" s="16"/>
      <c r="E40" s="17"/>
      <c r="F40" s="17"/>
      <c r="G40" s="17"/>
      <c r="H40" s="17"/>
      <c r="I40" s="16"/>
      <c r="J40" s="18"/>
      <c r="K40" s="18"/>
      <c r="L40" s="18"/>
      <c r="M40" s="18"/>
      <c r="N40" s="18"/>
      <c r="O40" s="45"/>
      <c r="P40" s="45"/>
      <c r="Q40" s="16"/>
      <c r="R40" s="16"/>
      <c r="S40" s="16"/>
      <c r="T40" s="18"/>
      <c r="U40" s="47"/>
      <c r="V40" s="47"/>
      <c r="W40" s="49"/>
      <c r="X40" s="51"/>
      <c r="Y40" s="49"/>
      <c r="Z40" s="18"/>
      <c r="AA40" s="18"/>
      <c r="AB40" s="18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1024" s="20" customFormat="1">
      <c r="E41" s="17"/>
      <c r="F41" s="21"/>
      <c r="G41" s="21"/>
      <c r="H41" s="21"/>
      <c r="J41" s="22"/>
      <c r="K41" s="22"/>
      <c r="L41" s="22"/>
      <c r="M41" s="22"/>
      <c r="N41" s="22"/>
      <c r="O41" s="52"/>
      <c r="P41" s="52"/>
      <c r="T41" s="22"/>
      <c r="U41" s="53"/>
      <c r="V41" s="53"/>
      <c r="W41" s="54"/>
      <c r="X41" s="55"/>
      <c r="Y41" s="54"/>
      <c r="Z41" s="22"/>
      <c r="AA41" s="22"/>
      <c r="AB41" s="22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0" customFormat="1">
      <c r="E42" s="17"/>
      <c r="F42" s="21"/>
      <c r="G42" s="21"/>
      <c r="H42" s="21"/>
      <c r="J42" s="22"/>
      <c r="K42" s="22"/>
      <c r="L42" s="22"/>
      <c r="M42" s="22"/>
      <c r="N42" s="22"/>
      <c r="O42" s="52"/>
      <c r="P42" s="52"/>
      <c r="T42" s="22"/>
      <c r="U42" s="53"/>
      <c r="V42" s="53"/>
      <c r="W42" s="54"/>
      <c r="X42" s="55"/>
      <c r="Y42" s="54"/>
      <c r="Z42" s="22"/>
      <c r="AA42" s="22"/>
      <c r="AB42" s="2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0" customFormat="1">
      <c r="E43" s="17"/>
      <c r="F43" s="21"/>
      <c r="G43" s="21"/>
      <c r="H43" s="21"/>
      <c r="J43" s="22"/>
      <c r="K43" s="22"/>
      <c r="L43" s="22"/>
      <c r="M43" s="22"/>
      <c r="N43" s="22"/>
      <c r="O43" s="52"/>
      <c r="P43" s="52"/>
      <c r="T43" s="22"/>
      <c r="U43" s="53"/>
      <c r="V43" s="53"/>
      <c r="W43" s="54"/>
      <c r="X43" s="55"/>
      <c r="Y43" s="54"/>
      <c r="Z43" s="22"/>
      <c r="AA43" s="22"/>
      <c r="AB43" s="22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0" customFormat="1">
      <c r="E44" s="17"/>
      <c r="F44" s="21"/>
      <c r="G44" s="21"/>
      <c r="H44" s="21"/>
      <c r="J44" s="22"/>
      <c r="K44" s="22"/>
      <c r="L44" s="22"/>
      <c r="M44" s="22"/>
      <c r="N44" s="22"/>
      <c r="O44" s="52"/>
      <c r="P44" s="52"/>
      <c r="T44" s="22"/>
      <c r="U44" s="53"/>
      <c r="V44" s="53"/>
      <c r="W44" s="54"/>
      <c r="X44" s="55"/>
      <c r="Y44" s="54"/>
      <c r="Z44" s="22"/>
      <c r="AA44" s="22"/>
      <c r="AB44" s="22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0" customFormat="1">
      <c r="E45" s="17"/>
      <c r="F45" s="21"/>
      <c r="G45" s="21"/>
      <c r="H45" s="21"/>
      <c r="J45" s="22"/>
      <c r="K45" s="22"/>
      <c r="L45" s="22"/>
      <c r="M45" s="22"/>
      <c r="N45" s="22"/>
      <c r="O45" s="52"/>
      <c r="P45" s="52"/>
      <c r="T45" s="22"/>
      <c r="U45" s="53"/>
      <c r="V45" s="53"/>
      <c r="W45" s="54"/>
      <c r="X45" s="55"/>
      <c r="Y45" s="54"/>
      <c r="Z45" s="22"/>
      <c r="AA45" s="22"/>
      <c r="AB45" s="22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0" customFormat="1">
      <c r="E46" s="17"/>
      <c r="F46" s="21"/>
      <c r="G46" s="21"/>
      <c r="H46" s="21"/>
      <c r="J46" s="22"/>
      <c r="K46" s="22"/>
      <c r="L46" s="22"/>
      <c r="M46" s="22"/>
      <c r="N46" s="22"/>
      <c r="O46" s="52"/>
      <c r="P46" s="52"/>
      <c r="T46" s="22"/>
      <c r="U46" s="53"/>
      <c r="V46" s="53"/>
      <c r="W46" s="54"/>
      <c r="X46" s="55"/>
      <c r="Y46" s="54"/>
      <c r="Z46" s="22"/>
      <c r="AA46" s="22"/>
      <c r="AB46" s="22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0" customFormat="1">
      <c r="E47" s="17"/>
      <c r="F47" s="21"/>
      <c r="G47" s="21"/>
      <c r="H47" s="21"/>
      <c r="J47" s="22"/>
      <c r="K47" s="22"/>
      <c r="L47" s="22"/>
      <c r="M47" s="22"/>
      <c r="N47" s="22"/>
      <c r="O47" s="52"/>
      <c r="P47" s="52"/>
      <c r="T47" s="22"/>
      <c r="U47" s="53"/>
      <c r="V47" s="53"/>
      <c r="W47" s="54"/>
      <c r="X47" s="55"/>
      <c r="Y47" s="54"/>
      <c r="Z47" s="22"/>
      <c r="AA47" s="22"/>
      <c r="AB47" s="22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0" customFormat="1">
      <c r="E48" s="17"/>
      <c r="F48" s="21"/>
      <c r="G48" s="21"/>
      <c r="H48" s="21"/>
      <c r="J48" s="22"/>
      <c r="K48" s="22"/>
      <c r="L48" s="22"/>
      <c r="M48" s="22"/>
      <c r="N48" s="22"/>
      <c r="O48" s="52"/>
      <c r="P48" s="52"/>
      <c r="T48" s="22"/>
      <c r="U48" s="53"/>
      <c r="V48" s="53"/>
      <c r="W48" s="54"/>
      <c r="X48" s="54"/>
      <c r="Y48" s="54"/>
      <c r="Z48" s="22"/>
      <c r="AA48" s="22"/>
      <c r="AB48" s="22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0" customFormat="1">
      <c r="E49" s="17"/>
      <c r="F49" s="21"/>
      <c r="G49" s="21"/>
      <c r="H49" s="21"/>
      <c r="J49" s="22"/>
      <c r="K49" s="22"/>
      <c r="L49" s="22"/>
      <c r="M49" s="22"/>
      <c r="N49" s="22"/>
      <c r="O49" s="52"/>
      <c r="P49" s="52"/>
      <c r="T49" s="22"/>
      <c r="U49" s="53"/>
      <c r="V49" s="53"/>
      <c r="W49" s="54"/>
      <c r="X49" s="54"/>
      <c r="Y49" s="54"/>
      <c r="Z49" s="22"/>
      <c r="AA49" s="22"/>
      <c r="AB49" s="22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0" customFormat="1">
      <c r="E50" s="17"/>
      <c r="F50" s="21"/>
      <c r="G50" s="21"/>
      <c r="H50" s="21"/>
      <c r="J50" s="22"/>
      <c r="K50" s="22"/>
      <c r="L50" s="22"/>
      <c r="M50" s="22"/>
      <c r="N50" s="22"/>
      <c r="O50" s="52"/>
      <c r="P50" s="52"/>
      <c r="T50" s="22"/>
      <c r="U50" s="53"/>
      <c r="V50" s="53"/>
      <c r="W50" s="54"/>
      <c r="X50" s="54"/>
      <c r="Y50" s="54"/>
      <c r="Z50" s="22"/>
      <c r="AA50" s="22"/>
      <c r="AB50" s="22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0" customFormat="1">
      <c r="E51" s="17"/>
      <c r="F51" s="21"/>
      <c r="G51" s="21"/>
      <c r="H51" s="21"/>
      <c r="J51" s="22"/>
      <c r="K51" s="22"/>
      <c r="L51" s="22"/>
      <c r="M51" s="22"/>
      <c r="N51" s="22"/>
      <c r="O51" s="52"/>
      <c r="P51" s="52"/>
      <c r="T51" s="22"/>
      <c r="U51" s="53"/>
      <c r="V51" s="53"/>
      <c r="W51" s="54"/>
      <c r="X51" s="54"/>
      <c r="Y51" s="54"/>
      <c r="Z51" s="22"/>
      <c r="AA51" s="22"/>
      <c r="AB51" s="22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0" customFormat="1">
      <c r="E52" s="17"/>
      <c r="F52" s="21"/>
      <c r="G52" s="21"/>
      <c r="H52" s="21"/>
      <c r="J52" s="22"/>
      <c r="K52" s="22"/>
      <c r="L52" s="22"/>
      <c r="M52" s="22"/>
      <c r="N52" s="22"/>
      <c r="O52" s="52"/>
      <c r="P52" s="52"/>
      <c r="T52" s="22"/>
      <c r="U52" s="53"/>
      <c r="V52" s="53"/>
      <c r="W52" s="54"/>
      <c r="X52" s="54"/>
      <c r="Y52" s="54"/>
      <c r="Z52" s="22"/>
      <c r="AA52" s="22"/>
      <c r="AB52" s="2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0" customFormat="1">
      <c r="E53" s="17"/>
      <c r="F53" s="21"/>
      <c r="G53" s="21"/>
      <c r="H53" s="21"/>
      <c r="J53" s="22"/>
      <c r="K53" s="22"/>
      <c r="L53" s="22"/>
      <c r="M53" s="22"/>
      <c r="N53" s="22"/>
      <c r="O53" s="52"/>
      <c r="P53" s="52"/>
      <c r="T53" s="22"/>
      <c r="U53" s="53"/>
      <c r="V53" s="53"/>
      <c r="W53" s="54"/>
      <c r="X53" s="54"/>
      <c r="Y53" s="54"/>
      <c r="Z53" s="22"/>
      <c r="AA53" s="22"/>
      <c r="AB53" s="22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0" customFormat="1">
      <c r="E54" s="16"/>
      <c r="J54" s="22"/>
      <c r="K54" s="22"/>
      <c r="L54" s="22"/>
      <c r="M54" s="22"/>
      <c r="N54" s="22"/>
      <c r="O54" s="52"/>
      <c r="P54" s="52"/>
      <c r="T54" s="22"/>
      <c r="U54" s="53"/>
      <c r="V54" s="53"/>
      <c r="W54" s="54"/>
      <c r="X54" s="54"/>
      <c r="Y54" s="54"/>
      <c r="Z54" s="22"/>
      <c r="AA54" s="22"/>
      <c r="AB54" s="22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0" customFormat="1">
      <c r="E55" s="16"/>
      <c r="J55" s="22"/>
      <c r="K55" s="22"/>
      <c r="L55" s="22"/>
      <c r="M55" s="22"/>
      <c r="N55" s="22"/>
      <c r="O55" s="52"/>
      <c r="P55" s="52"/>
      <c r="T55" s="22"/>
      <c r="U55" s="53"/>
      <c r="V55" s="53"/>
      <c r="W55" s="54"/>
      <c r="X55" s="54"/>
      <c r="Y55" s="54"/>
      <c r="Z55" s="22"/>
      <c r="AA55" s="22"/>
      <c r="AB55" s="22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0" customFormat="1">
      <c r="E56" s="16"/>
      <c r="J56" s="22"/>
      <c r="K56" s="22"/>
      <c r="L56" s="22"/>
      <c r="M56" s="22"/>
      <c r="N56" s="22"/>
      <c r="O56" s="52"/>
      <c r="P56" s="52"/>
      <c r="T56" s="22"/>
      <c r="U56" s="53"/>
      <c r="V56" s="53"/>
      <c r="W56" s="54"/>
      <c r="X56" s="54"/>
      <c r="Y56" s="54"/>
      <c r="Z56" s="22"/>
      <c r="AA56" s="22"/>
      <c r="AB56" s="22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0" customFormat="1">
      <c r="E57" s="16"/>
      <c r="J57" s="22"/>
      <c r="K57" s="22"/>
      <c r="L57" s="22"/>
      <c r="M57" s="22"/>
      <c r="N57" s="22"/>
      <c r="O57" s="52"/>
      <c r="P57" s="52"/>
      <c r="T57" s="22"/>
      <c r="U57" s="53"/>
      <c r="V57" s="53"/>
      <c r="W57" s="54"/>
      <c r="X57" s="54"/>
      <c r="Y57" s="54"/>
      <c r="Z57" s="22"/>
      <c r="AA57" s="22"/>
      <c r="AB57" s="22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0" customFormat="1">
      <c r="E58" s="16"/>
      <c r="J58" s="22"/>
      <c r="K58" s="22"/>
      <c r="L58" s="22"/>
      <c r="M58" s="22"/>
      <c r="N58" s="22"/>
      <c r="O58" s="52"/>
      <c r="P58" s="52"/>
      <c r="T58" s="22"/>
      <c r="U58" s="53"/>
      <c r="V58" s="53"/>
      <c r="W58" s="54"/>
      <c r="X58" s="54"/>
      <c r="Y58" s="54"/>
      <c r="Z58" s="22"/>
      <c r="AA58" s="22"/>
      <c r="AB58" s="22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0" customFormat="1">
      <c r="E59" s="16"/>
      <c r="J59" s="22"/>
      <c r="K59" s="22"/>
      <c r="L59" s="22"/>
      <c r="M59" s="22"/>
      <c r="N59" s="22"/>
      <c r="O59" s="52"/>
      <c r="P59" s="52"/>
      <c r="T59" s="22"/>
      <c r="U59" s="53"/>
      <c r="V59" s="53"/>
      <c r="W59" s="54"/>
      <c r="X59" s="54"/>
      <c r="Y59" s="54"/>
      <c r="Z59" s="22"/>
      <c r="AA59" s="22"/>
      <c r="AB59" s="22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0" customFormat="1">
      <c r="E60" s="16"/>
      <c r="J60" s="22"/>
      <c r="K60" s="22"/>
      <c r="L60" s="22"/>
      <c r="M60" s="22"/>
      <c r="N60" s="22"/>
      <c r="O60" s="52"/>
      <c r="P60" s="52"/>
      <c r="T60" s="22"/>
      <c r="U60" s="53"/>
      <c r="V60" s="53"/>
      <c r="W60" s="54"/>
      <c r="X60" s="54"/>
      <c r="Y60" s="54"/>
      <c r="Z60" s="22"/>
      <c r="AA60" s="22"/>
      <c r="AB60" s="22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0" customFormat="1">
      <c r="E61" s="16"/>
      <c r="J61" s="22"/>
      <c r="K61" s="22"/>
      <c r="L61" s="22"/>
      <c r="M61" s="22"/>
      <c r="N61" s="22"/>
      <c r="O61" s="52"/>
      <c r="P61" s="52"/>
      <c r="T61" s="22"/>
      <c r="U61" s="53"/>
      <c r="V61" s="53"/>
      <c r="W61" s="54"/>
      <c r="X61" s="54"/>
      <c r="Y61" s="54"/>
      <c r="Z61" s="22"/>
      <c r="AA61" s="22"/>
      <c r="AB61" s="22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0" customFormat="1">
      <c r="E62" s="16"/>
      <c r="J62" s="22"/>
      <c r="K62" s="22"/>
      <c r="L62" s="22"/>
      <c r="M62" s="22"/>
      <c r="N62" s="22"/>
      <c r="O62" s="52"/>
      <c r="P62" s="52"/>
      <c r="T62" s="22"/>
      <c r="U62" s="53"/>
      <c r="V62" s="53"/>
      <c r="W62" s="54"/>
      <c r="X62" s="54"/>
      <c r="Y62" s="54"/>
      <c r="Z62" s="22"/>
      <c r="AA62" s="22"/>
      <c r="AB62" s="2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0" customFormat="1">
      <c r="J63" s="22"/>
      <c r="K63" s="22"/>
      <c r="L63" s="22"/>
      <c r="M63" s="22"/>
      <c r="N63" s="22"/>
      <c r="O63" s="52"/>
      <c r="P63" s="52"/>
      <c r="T63" s="22"/>
      <c r="U63" s="53"/>
      <c r="V63" s="53"/>
      <c r="W63" s="54"/>
      <c r="X63" s="54"/>
      <c r="Y63" s="54"/>
      <c r="Z63" s="22"/>
      <c r="AA63" s="22"/>
      <c r="AB63" s="22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0" customFormat="1">
      <c r="J64" s="22"/>
      <c r="K64" s="22"/>
      <c r="L64" s="22"/>
      <c r="M64" s="22"/>
      <c r="N64" s="22"/>
      <c r="O64" s="52"/>
      <c r="P64" s="52"/>
      <c r="T64" s="22"/>
      <c r="U64" s="53"/>
      <c r="V64" s="53"/>
      <c r="W64" s="54"/>
      <c r="X64" s="54"/>
      <c r="Y64" s="54"/>
      <c r="Z64" s="22"/>
      <c r="AA64" s="22"/>
      <c r="AB64" s="22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0" customFormat="1">
      <c r="J65" s="22"/>
      <c r="K65" s="22"/>
      <c r="L65" s="22"/>
      <c r="M65" s="22"/>
      <c r="N65" s="22"/>
      <c r="O65" s="52"/>
      <c r="P65" s="52"/>
      <c r="T65" s="22"/>
      <c r="U65" s="53"/>
      <c r="V65" s="53"/>
      <c r="W65" s="54"/>
      <c r="X65" s="54"/>
      <c r="Y65" s="54"/>
      <c r="Z65" s="22"/>
      <c r="AA65" s="22"/>
      <c r="AB65" s="22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0" customFormat="1">
      <c r="J66" s="22"/>
      <c r="K66" s="22"/>
      <c r="L66" s="22"/>
      <c r="M66" s="22"/>
      <c r="N66" s="22"/>
      <c r="O66" s="52"/>
      <c r="P66" s="52"/>
      <c r="T66" s="22"/>
      <c r="U66" s="53"/>
      <c r="V66" s="53"/>
      <c r="W66" s="54"/>
      <c r="X66" s="54"/>
      <c r="Y66" s="54"/>
      <c r="Z66" s="22"/>
      <c r="AA66" s="22"/>
      <c r="AB66" s="22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0" customFormat="1">
      <c r="J67" s="22"/>
      <c r="K67" s="22"/>
      <c r="L67" s="22"/>
      <c r="M67" s="22"/>
      <c r="N67" s="22"/>
      <c r="O67" s="52"/>
      <c r="P67" s="52"/>
      <c r="T67" s="22"/>
      <c r="U67" s="53"/>
      <c r="V67" s="53"/>
      <c r="W67" s="54"/>
      <c r="X67" s="54"/>
      <c r="Y67" s="54"/>
      <c r="Z67" s="22"/>
      <c r="AA67" s="22"/>
      <c r="AB67" s="22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0" customFormat="1">
      <c r="J68" s="22"/>
      <c r="K68" s="22"/>
      <c r="L68" s="22"/>
      <c r="M68" s="22"/>
      <c r="N68" s="22"/>
      <c r="O68" s="52"/>
      <c r="P68" s="52"/>
      <c r="T68" s="22"/>
      <c r="U68" s="53"/>
      <c r="V68" s="53"/>
      <c r="W68" s="54"/>
      <c r="X68" s="54"/>
      <c r="Y68" s="54"/>
      <c r="Z68" s="22"/>
      <c r="AA68" s="22"/>
      <c r="AB68" s="22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0" customFormat="1">
      <c r="J69" s="22"/>
      <c r="K69" s="22"/>
      <c r="L69" s="22"/>
      <c r="M69" s="22"/>
      <c r="N69" s="22"/>
      <c r="O69" s="52"/>
      <c r="P69" s="52"/>
      <c r="T69" s="22"/>
      <c r="U69" s="53"/>
      <c r="V69" s="53"/>
      <c r="W69" s="54"/>
      <c r="X69" s="54"/>
      <c r="Y69" s="54"/>
      <c r="Z69" s="22"/>
      <c r="AA69" s="22"/>
      <c r="AB69" s="22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0" customFormat="1">
      <c r="J70" s="22"/>
      <c r="K70" s="22"/>
      <c r="L70" s="22"/>
      <c r="M70" s="22"/>
      <c r="N70" s="22"/>
      <c r="O70" s="52"/>
      <c r="P70" s="52"/>
      <c r="T70" s="22"/>
      <c r="U70" s="53"/>
      <c r="V70" s="53"/>
      <c r="W70" s="54"/>
      <c r="X70" s="54"/>
      <c r="Y70" s="54"/>
      <c r="Z70" s="22"/>
      <c r="AA70" s="22"/>
      <c r="AB70" s="22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0" customFormat="1">
      <c r="J71" s="22"/>
      <c r="K71" s="22"/>
      <c r="L71" s="22"/>
      <c r="M71" s="22"/>
      <c r="N71" s="22"/>
      <c r="O71" s="52"/>
      <c r="P71" s="52"/>
      <c r="T71" s="22"/>
      <c r="U71" s="53"/>
      <c r="V71" s="53"/>
      <c r="W71" s="54"/>
      <c r="X71" s="54"/>
      <c r="Y71" s="54"/>
      <c r="Z71" s="22"/>
      <c r="AA71" s="22"/>
      <c r="AB71" s="22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0" customFormat="1">
      <c r="J72" s="22"/>
      <c r="K72" s="22"/>
      <c r="L72" s="22"/>
      <c r="M72" s="22"/>
      <c r="N72" s="22"/>
      <c r="O72" s="52"/>
      <c r="P72" s="52"/>
      <c r="T72" s="22"/>
      <c r="U72" s="53"/>
      <c r="V72" s="53"/>
      <c r="W72" s="54"/>
      <c r="X72" s="54"/>
      <c r="Y72" s="54"/>
      <c r="Z72" s="22"/>
      <c r="AA72" s="22"/>
      <c r="AB72" s="2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0" customFormat="1">
      <c r="J73" s="22"/>
      <c r="K73" s="22"/>
      <c r="L73" s="22"/>
      <c r="M73" s="22"/>
      <c r="N73" s="22"/>
      <c r="O73" s="52"/>
      <c r="P73" s="52"/>
      <c r="T73" s="22"/>
      <c r="U73" s="53"/>
      <c r="V73" s="53"/>
      <c r="W73" s="54"/>
      <c r="X73" s="54"/>
      <c r="Y73" s="54"/>
      <c r="Z73" s="22"/>
      <c r="AA73" s="22"/>
      <c r="AB73" s="22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0" customFormat="1">
      <c r="J74" s="22"/>
      <c r="K74" s="22"/>
      <c r="L74" s="22"/>
      <c r="M74" s="22"/>
      <c r="N74" s="22"/>
      <c r="O74" s="52"/>
      <c r="P74" s="52"/>
      <c r="T74" s="22"/>
      <c r="U74" s="53"/>
      <c r="V74" s="53"/>
      <c r="W74" s="54"/>
      <c r="X74" s="54"/>
      <c r="Y74" s="54"/>
      <c r="Z74" s="22"/>
      <c r="AA74" s="22"/>
      <c r="AB74" s="22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0" customFormat="1">
      <c r="J75" s="22"/>
      <c r="K75" s="22"/>
      <c r="L75" s="22"/>
      <c r="M75" s="22"/>
      <c r="N75" s="22"/>
      <c r="O75" s="52"/>
      <c r="P75" s="52"/>
      <c r="T75" s="22"/>
      <c r="U75" s="53"/>
      <c r="V75" s="53"/>
      <c r="W75" s="54"/>
      <c r="X75" s="54"/>
      <c r="Y75" s="54"/>
      <c r="Z75" s="22"/>
      <c r="AA75" s="22"/>
      <c r="AB75" s="22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0" customFormat="1">
      <c r="J76" s="22"/>
      <c r="K76" s="22"/>
      <c r="L76" s="22"/>
      <c r="M76" s="22"/>
      <c r="N76" s="22"/>
      <c r="O76" s="52"/>
      <c r="P76" s="52"/>
      <c r="T76" s="22"/>
      <c r="U76" s="53"/>
      <c r="V76" s="53"/>
      <c r="W76" s="54"/>
      <c r="X76" s="54"/>
      <c r="Y76" s="54"/>
      <c r="Z76" s="22"/>
      <c r="AA76" s="22"/>
      <c r="AB76" s="22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0" customFormat="1">
      <c r="J77" s="22"/>
      <c r="K77" s="22"/>
      <c r="L77" s="22"/>
      <c r="M77" s="22"/>
      <c r="N77" s="22"/>
      <c r="O77" s="52"/>
      <c r="P77" s="52"/>
      <c r="T77" s="22"/>
      <c r="U77" s="53"/>
      <c r="V77" s="53"/>
      <c r="W77" s="54"/>
      <c r="X77" s="54"/>
      <c r="Y77" s="54"/>
      <c r="Z77" s="22"/>
      <c r="AA77" s="22"/>
      <c r="AB77" s="22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0" customFormat="1">
      <c r="J78" s="22"/>
      <c r="K78" s="22"/>
      <c r="L78" s="22"/>
      <c r="M78" s="22"/>
      <c r="N78" s="22"/>
      <c r="O78" s="52"/>
      <c r="P78" s="52"/>
      <c r="T78" s="22"/>
      <c r="U78" s="53"/>
      <c r="V78" s="53"/>
      <c r="W78" s="54"/>
      <c r="X78" s="54"/>
      <c r="Y78" s="54"/>
      <c r="Z78" s="22"/>
      <c r="AA78" s="22"/>
      <c r="AB78" s="22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0" customFormat="1">
      <c r="J79" s="22"/>
      <c r="K79" s="22"/>
      <c r="L79" s="22"/>
      <c r="M79" s="22"/>
      <c r="N79" s="22"/>
      <c r="O79" s="52"/>
      <c r="P79" s="52"/>
      <c r="T79" s="22"/>
      <c r="U79" s="53"/>
      <c r="V79" s="53"/>
      <c r="W79" s="54"/>
      <c r="X79" s="54"/>
      <c r="Y79" s="54"/>
      <c r="Z79" s="22"/>
      <c r="AA79" s="22"/>
      <c r="AB79" s="22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0" customFormat="1">
      <c r="J80" s="22"/>
      <c r="K80" s="22"/>
      <c r="L80" s="22"/>
      <c r="M80" s="22"/>
      <c r="N80" s="22"/>
      <c r="O80" s="52"/>
      <c r="P80" s="52"/>
      <c r="T80" s="22"/>
      <c r="U80" s="53"/>
      <c r="V80" s="53"/>
      <c r="W80" s="54"/>
      <c r="X80" s="54"/>
      <c r="Y80" s="54"/>
      <c r="Z80" s="22"/>
      <c r="AA80" s="22"/>
      <c r="AB80" s="22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0" customFormat="1">
      <c r="J81" s="22"/>
      <c r="K81" s="22"/>
      <c r="L81" s="22"/>
      <c r="M81" s="22"/>
      <c r="N81" s="22"/>
      <c r="O81" s="52"/>
      <c r="P81" s="52"/>
      <c r="T81" s="22"/>
      <c r="U81" s="53"/>
      <c r="V81" s="53"/>
      <c r="W81" s="54"/>
      <c r="X81" s="54"/>
      <c r="Y81" s="54"/>
      <c r="Z81" s="22"/>
      <c r="AA81" s="22"/>
      <c r="AB81" s="22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0" customFormat="1">
      <c r="J82" s="22"/>
      <c r="K82" s="22"/>
      <c r="L82" s="22"/>
      <c r="M82" s="22"/>
      <c r="N82" s="22"/>
      <c r="O82" s="52"/>
      <c r="P82" s="52"/>
      <c r="T82" s="22"/>
      <c r="U82" s="53"/>
      <c r="V82" s="53"/>
      <c r="W82" s="54"/>
      <c r="X82" s="54"/>
      <c r="Y82" s="54"/>
      <c r="Z82" s="22"/>
      <c r="AA82" s="22"/>
      <c r="AB82" s="2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0" customFormat="1">
      <c r="J83" s="22"/>
      <c r="K83" s="22"/>
      <c r="L83" s="22"/>
      <c r="M83" s="22"/>
      <c r="N83" s="22"/>
      <c r="O83" s="52"/>
      <c r="P83" s="52"/>
      <c r="T83" s="22"/>
      <c r="U83" s="53"/>
      <c r="V83" s="53"/>
      <c r="W83" s="54"/>
      <c r="X83" s="54"/>
      <c r="Y83" s="54"/>
      <c r="Z83" s="22"/>
      <c r="AA83" s="22"/>
      <c r="AB83" s="22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0" customFormat="1">
      <c r="J84" s="22"/>
      <c r="K84" s="22"/>
      <c r="L84" s="22"/>
      <c r="M84" s="22"/>
      <c r="N84" s="22"/>
      <c r="O84" s="52"/>
      <c r="P84" s="52"/>
      <c r="T84" s="22"/>
      <c r="U84" s="53"/>
      <c r="V84" s="53"/>
      <c r="W84" s="54"/>
      <c r="X84" s="54"/>
      <c r="Y84" s="54"/>
      <c r="Z84" s="22"/>
      <c r="AA84" s="22"/>
      <c r="AB84" s="22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0" customFormat="1">
      <c r="J85" s="22"/>
      <c r="K85" s="22"/>
      <c r="L85" s="22"/>
      <c r="M85" s="22"/>
      <c r="N85" s="22"/>
      <c r="O85" s="52"/>
      <c r="P85" s="52"/>
      <c r="T85" s="22"/>
      <c r="U85" s="53"/>
      <c r="V85" s="53"/>
      <c r="W85" s="54"/>
      <c r="X85" s="54"/>
      <c r="Y85" s="54"/>
      <c r="Z85" s="22"/>
      <c r="AA85" s="22"/>
      <c r="AB85" s="22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0" customFormat="1">
      <c r="J86" s="22"/>
      <c r="K86" s="22"/>
      <c r="L86" s="22"/>
      <c r="M86" s="22"/>
      <c r="N86" s="22"/>
      <c r="O86" s="52"/>
      <c r="P86" s="52"/>
      <c r="T86" s="22"/>
      <c r="U86" s="53"/>
      <c r="V86" s="53"/>
      <c r="W86" s="54"/>
      <c r="X86" s="54"/>
      <c r="Y86" s="54"/>
      <c r="Z86" s="22"/>
      <c r="AA86" s="22"/>
      <c r="AB86" s="22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0" customFormat="1">
      <c r="O87" s="52"/>
      <c r="P87" s="52"/>
      <c r="U87" s="54"/>
      <c r="V87" s="54"/>
      <c r="W87" s="54"/>
      <c r="X87" s="54"/>
      <c r="Y87" s="54"/>
      <c r="Z87" s="22"/>
      <c r="AA87" s="22"/>
      <c r="AB87" s="22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0" customFormat="1">
      <c r="O88" s="52"/>
      <c r="P88" s="52"/>
      <c r="U88" s="54"/>
      <c r="V88" s="54"/>
      <c r="W88" s="54"/>
      <c r="X88" s="54"/>
      <c r="Y88" s="54"/>
      <c r="Z88" s="22"/>
      <c r="AA88" s="22"/>
      <c r="AB88" s="22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0" customFormat="1">
      <c r="O89" s="52"/>
      <c r="P89" s="52"/>
      <c r="U89" s="54"/>
      <c r="V89" s="54"/>
      <c r="W89" s="54"/>
      <c r="X89" s="54"/>
      <c r="Y89" s="54"/>
      <c r="Z89" s="22"/>
      <c r="AA89" s="22"/>
      <c r="AB89" s="22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0" customFormat="1">
      <c r="O90" s="52"/>
      <c r="P90" s="52"/>
      <c r="U90" s="54"/>
      <c r="V90" s="54"/>
      <c r="W90" s="54"/>
      <c r="X90" s="54"/>
      <c r="Y90" s="54"/>
      <c r="Z90" s="22"/>
      <c r="AA90" s="22"/>
      <c r="AB90" s="22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0" customFormat="1">
      <c r="O91" s="52"/>
      <c r="P91" s="52"/>
      <c r="U91" s="54"/>
      <c r="V91" s="54"/>
      <c r="W91" s="54"/>
      <c r="X91" s="54"/>
      <c r="Y91" s="54"/>
      <c r="Z91" s="22"/>
      <c r="AA91" s="22"/>
      <c r="AB91" s="22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0" customFormat="1">
      <c r="O92" s="52"/>
      <c r="P92" s="52"/>
      <c r="U92" s="54"/>
      <c r="V92" s="54"/>
      <c r="W92" s="54"/>
      <c r="X92" s="54"/>
      <c r="Y92" s="54"/>
      <c r="Z92" s="22"/>
      <c r="AA92" s="22"/>
      <c r="AB92" s="2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0" customFormat="1">
      <c r="O93" s="52"/>
      <c r="P93" s="52"/>
      <c r="U93" s="54"/>
      <c r="V93" s="54"/>
      <c r="W93" s="54"/>
      <c r="X93" s="54"/>
      <c r="Y93" s="54"/>
      <c r="Z93" s="22"/>
      <c r="AA93" s="22"/>
      <c r="AB93" s="22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0" customFormat="1">
      <c r="O94" s="52"/>
      <c r="P94" s="52"/>
      <c r="U94" s="54"/>
      <c r="V94" s="54"/>
      <c r="W94" s="54"/>
      <c r="X94" s="54"/>
      <c r="Y94" s="54"/>
      <c r="Z94" s="22"/>
      <c r="AA94" s="22"/>
      <c r="AB94" s="22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0" customFormat="1">
      <c r="O95" s="52"/>
      <c r="P95" s="52"/>
      <c r="U95" s="54"/>
      <c r="V95" s="54"/>
      <c r="W95" s="54"/>
      <c r="X95" s="54"/>
      <c r="Y95" s="54"/>
      <c r="Z95" s="22"/>
      <c r="AA95" s="22"/>
      <c r="AB95" s="22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0" customFormat="1">
      <c r="O96" s="52"/>
      <c r="P96" s="52"/>
      <c r="U96" s="54"/>
      <c r="V96" s="54"/>
      <c r="W96" s="54"/>
      <c r="X96" s="54"/>
      <c r="Y96" s="54"/>
      <c r="Z96" s="22"/>
      <c r="AA96" s="22"/>
      <c r="AB96" s="22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0" customFormat="1">
      <c r="O97" s="52"/>
      <c r="P97" s="52"/>
      <c r="U97" s="54"/>
      <c r="V97" s="54"/>
      <c r="W97" s="54"/>
      <c r="X97" s="54"/>
      <c r="Y97" s="54"/>
      <c r="Z97" s="22"/>
      <c r="AA97" s="22"/>
      <c r="AB97" s="22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0" customFormat="1">
      <c r="O98" s="52"/>
      <c r="P98" s="52"/>
      <c r="U98" s="54"/>
      <c r="V98" s="54"/>
      <c r="W98" s="54"/>
      <c r="X98" s="54"/>
      <c r="Y98" s="54"/>
      <c r="Z98" s="22"/>
      <c r="AA98" s="22"/>
      <c r="AB98" s="22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0" customFormat="1">
      <c r="O99" s="52"/>
      <c r="P99" s="52"/>
      <c r="U99" s="54"/>
      <c r="V99" s="54"/>
      <c r="W99" s="54"/>
      <c r="X99" s="54"/>
      <c r="Y99" s="54"/>
      <c r="Z99" s="22"/>
      <c r="AA99" s="22"/>
      <c r="AB99" s="22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0" customFormat="1">
      <c r="O100" s="52"/>
      <c r="P100" s="52"/>
      <c r="U100" s="54"/>
      <c r="V100" s="54"/>
      <c r="W100" s="54"/>
      <c r="X100" s="54"/>
      <c r="Y100" s="54"/>
      <c r="Z100" s="22"/>
      <c r="AA100" s="22"/>
      <c r="AB100" s="22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0" customFormat="1">
      <c r="O101" s="52"/>
      <c r="P101" s="52"/>
      <c r="U101" s="54"/>
      <c r="V101" s="54"/>
      <c r="W101" s="54"/>
      <c r="X101" s="54"/>
      <c r="Y101" s="54"/>
      <c r="Z101" s="22"/>
      <c r="AA101" s="22"/>
      <c r="AB101" s="22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0" customFormat="1">
      <c r="O102" s="52"/>
      <c r="P102" s="52"/>
      <c r="U102" s="54"/>
      <c r="V102" s="54"/>
      <c r="W102" s="54"/>
      <c r="X102" s="54"/>
      <c r="Y102" s="54"/>
      <c r="Z102" s="22"/>
      <c r="AA102" s="22"/>
      <c r="AB102" s="2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0" customFormat="1">
      <c r="O103" s="52"/>
      <c r="P103" s="52"/>
      <c r="U103" s="54"/>
      <c r="V103" s="54"/>
      <c r="W103" s="54"/>
      <c r="X103" s="54"/>
      <c r="Y103" s="54"/>
      <c r="Z103" s="22"/>
      <c r="AA103" s="22"/>
      <c r="AB103" s="22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0" customFormat="1">
      <c r="O104" s="52"/>
      <c r="P104" s="52"/>
      <c r="U104" s="54"/>
      <c r="V104" s="54"/>
      <c r="W104" s="54"/>
      <c r="X104" s="54"/>
      <c r="Y104" s="54"/>
      <c r="Z104" s="22"/>
      <c r="AA104" s="22"/>
      <c r="AB104" s="22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0" customFormat="1">
      <c r="O105" s="52"/>
      <c r="P105" s="52"/>
      <c r="U105" s="54"/>
      <c r="V105" s="54"/>
      <c r="W105" s="54"/>
      <c r="X105" s="54"/>
      <c r="Y105" s="54"/>
      <c r="Z105" s="22"/>
      <c r="AA105" s="22"/>
      <c r="AB105" s="22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0" customFormat="1">
      <c r="O106" s="52"/>
      <c r="P106" s="52"/>
      <c r="U106" s="54"/>
      <c r="V106" s="54"/>
      <c r="W106" s="54"/>
      <c r="X106" s="54"/>
      <c r="Y106" s="54"/>
      <c r="Z106" s="22"/>
      <c r="AA106" s="22"/>
      <c r="AB106" s="22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0" customFormat="1">
      <c r="O107" s="52"/>
      <c r="P107" s="52"/>
      <c r="U107" s="54"/>
      <c r="V107" s="54"/>
      <c r="W107" s="54"/>
      <c r="X107" s="54"/>
      <c r="Y107" s="54"/>
      <c r="Z107" s="22"/>
      <c r="AA107" s="22"/>
      <c r="AB107" s="22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0" customFormat="1">
      <c r="O108" s="52"/>
      <c r="P108" s="52"/>
      <c r="U108" s="54"/>
      <c r="V108" s="54"/>
      <c r="W108" s="54"/>
      <c r="X108" s="54"/>
      <c r="Y108" s="54"/>
      <c r="Z108" s="22"/>
      <c r="AA108" s="22"/>
      <c r="AB108" s="22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0" customFormat="1">
      <c r="O109" s="52"/>
      <c r="P109" s="52"/>
      <c r="U109" s="54"/>
      <c r="V109" s="54"/>
      <c r="W109" s="54"/>
      <c r="X109" s="54"/>
      <c r="Y109" s="54"/>
      <c r="Z109" s="22"/>
      <c r="AA109" s="22"/>
      <c r="AB109" s="22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0" customFormat="1">
      <c r="O110" s="52"/>
      <c r="P110" s="52"/>
      <c r="U110" s="54"/>
      <c r="V110" s="54"/>
      <c r="W110" s="54"/>
      <c r="X110" s="54"/>
      <c r="Y110" s="54"/>
      <c r="Z110" s="22"/>
      <c r="AA110" s="22"/>
      <c r="AB110" s="22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0" customFormat="1">
      <c r="O111" s="52"/>
      <c r="P111" s="52"/>
      <c r="U111" s="54"/>
      <c r="V111" s="54"/>
      <c r="W111" s="54"/>
      <c r="X111" s="54"/>
      <c r="Y111" s="54"/>
      <c r="Z111" s="22"/>
      <c r="AA111" s="22"/>
      <c r="AB111" s="22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0" customFormat="1">
      <c r="O112" s="52"/>
      <c r="P112" s="52"/>
      <c r="U112" s="54"/>
      <c r="V112" s="54"/>
      <c r="W112" s="54"/>
      <c r="X112" s="54"/>
      <c r="Y112" s="54"/>
      <c r="Z112" s="22"/>
      <c r="AA112" s="22"/>
      <c r="AB112" s="2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0" customFormat="1">
      <c r="O113" s="52"/>
      <c r="P113" s="52"/>
      <c r="U113" s="54"/>
      <c r="V113" s="54"/>
      <c r="W113" s="54"/>
      <c r="X113" s="54"/>
      <c r="Y113" s="54"/>
      <c r="Z113" s="22"/>
      <c r="AA113" s="22"/>
      <c r="AB113" s="22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0" customFormat="1">
      <c r="O114" s="52"/>
      <c r="P114" s="52"/>
      <c r="U114" s="54"/>
      <c r="V114" s="54"/>
      <c r="W114" s="54"/>
      <c r="X114" s="54"/>
      <c r="Y114" s="54"/>
      <c r="Z114" s="22"/>
      <c r="AA114" s="22"/>
      <c r="AB114" s="22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0" customFormat="1">
      <c r="O115" s="52"/>
      <c r="P115" s="52"/>
      <c r="U115" s="54"/>
      <c r="V115" s="54"/>
      <c r="W115" s="54"/>
      <c r="X115" s="54"/>
      <c r="Y115" s="54"/>
      <c r="Z115" s="22"/>
      <c r="AA115" s="22"/>
      <c r="AB115" s="22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0" customFormat="1">
      <c r="O116" s="52"/>
      <c r="P116" s="52"/>
      <c r="U116" s="54"/>
      <c r="V116" s="54"/>
      <c r="W116" s="54"/>
      <c r="X116" s="54"/>
      <c r="Y116" s="54"/>
      <c r="Z116" s="22"/>
      <c r="AA116" s="22"/>
      <c r="AB116" s="22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0" customFormat="1">
      <c r="O117" s="52"/>
      <c r="P117" s="52"/>
      <c r="U117" s="54"/>
      <c r="V117" s="54"/>
      <c r="W117" s="54"/>
      <c r="X117" s="54"/>
      <c r="Y117" s="54"/>
      <c r="Z117" s="22"/>
      <c r="AA117" s="22"/>
      <c r="AB117" s="22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0" customFormat="1">
      <c r="O118" s="52"/>
      <c r="P118" s="52"/>
      <c r="U118" s="54"/>
      <c r="V118" s="54"/>
      <c r="W118" s="54"/>
      <c r="X118" s="54"/>
      <c r="Y118" s="54"/>
      <c r="Z118" s="22"/>
      <c r="AA118" s="22"/>
      <c r="AB118" s="22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0" customFormat="1">
      <c r="O119" s="52"/>
      <c r="P119" s="52"/>
      <c r="U119" s="54"/>
      <c r="V119" s="54"/>
      <c r="W119" s="54"/>
      <c r="X119" s="54"/>
      <c r="Y119" s="54"/>
      <c r="Z119" s="22"/>
      <c r="AA119" s="22"/>
      <c r="AB119" s="22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0" customFormat="1">
      <c r="O120" s="52"/>
      <c r="P120" s="52"/>
      <c r="U120" s="54"/>
      <c r="V120" s="54"/>
      <c r="W120" s="54"/>
      <c r="X120" s="54"/>
      <c r="Y120" s="54"/>
      <c r="Z120" s="22"/>
      <c r="AA120" s="22"/>
      <c r="AB120" s="22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0" customFormat="1">
      <c r="O121" s="52"/>
      <c r="P121" s="52"/>
      <c r="U121" s="54"/>
      <c r="V121" s="54"/>
      <c r="W121" s="54"/>
      <c r="X121" s="54"/>
      <c r="Y121" s="54"/>
      <c r="Z121" s="22"/>
      <c r="AA121" s="22"/>
      <c r="AB121" s="22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0" customFormat="1">
      <c r="O122" s="52"/>
      <c r="P122" s="52"/>
      <c r="U122" s="54"/>
      <c r="V122" s="54"/>
      <c r="W122" s="54"/>
      <c r="X122" s="54"/>
      <c r="Y122" s="54"/>
      <c r="Z122" s="22"/>
      <c r="AA122" s="22"/>
      <c r="AB122" s="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0" customFormat="1">
      <c r="O123" s="52"/>
      <c r="P123" s="52"/>
      <c r="U123" s="54"/>
      <c r="V123" s="54"/>
      <c r="W123" s="54"/>
      <c r="X123" s="54"/>
      <c r="Y123" s="54"/>
      <c r="Z123" s="22"/>
      <c r="AA123" s="22"/>
      <c r="AB123" s="22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0" customFormat="1">
      <c r="O124" s="52"/>
      <c r="P124" s="52"/>
      <c r="U124" s="54"/>
      <c r="V124" s="54"/>
      <c r="W124" s="54"/>
      <c r="X124" s="54"/>
      <c r="Y124" s="54"/>
      <c r="Z124" s="22"/>
      <c r="AA124" s="22"/>
      <c r="AB124" s="22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0" customFormat="1">
      <c r="O125" s="52"/>
      <c r="P125" s="52"/>
      <c r="U125" s="54"/>
      <c r="V125" s="54"/>
      <c r="W125" s="54"/>
      <c r="X125" s="54"/>
      <c r="Y125" s="54"/>
      <c r="Z125" s="22"/>
      <c r="AA125" s="22"/>
      <c r="AB125" s="22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0" customFormat="1">
      <c r="O126" s="52"/>
      <c r="P126" s="52"/>
      <c r="U126" s="54"/>
      <c r="V126" s="54"/>
      <c r="W126" s="54"/>
      <c r="X126" s="54"/>
      <c r="Y126" s="54"/>
      <c r="Z126" s="22"/>
      <c r="AA126" s="22"/>
      <c r="AB126" s="22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0" customFormat="1">
      <c r="O127" s="52"/>
      <c r="P127" s="52"/>
      <c r="U127" s="54"/>
      <c r="V127" s="54"/>
      <c r="W127" s="54"/>
      <c r="X127" s="54"/>
      <c r="Y127" s="54"/>
      <c r="Z127" s="22"/>
      <c r="AA127" s="22"/>
      <c r="AB127" s="22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0" customFormat="1">
      <c r="O128" s="52"/>
      <c r="P128" s="52"/>
      <c r="U128" s="54"/>
      <c r="V128" s="54"/>
      <c r="W128" s="54"/>
      <c r="X128" s="54"/>
      <c r="Y128" s="54"/>
      <c r="Z128" s="22"/>
      <c r="AA128" s="22"/>
      <c r="AB128" s="22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0" customFormat="1">
      <c r="O129" s="52"/>
      <c r="P129" s="52"/>
      <c r="U129" s="54"/>
      <c r="V129" s="54"/>
      <c r="W129" s="54"/>
      <c r="X129" s="54"/>
      <c r="Y129" s="54"/>
      <c r="Z129" s="22"/>
      <c r="AA129" s="22"/>
      <c r="AB129" s="22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0" customFormat="1">
      <c r="O130" s="52"/>
      <c r="P130" s="52"/>
      <c r="U130" s="54"/>
      <c r="V130" s="54"/>
      <c r="W130" s="54"/>
      <c r="X130" s="54"/>
      <c r="Y130" s="54"/>
      <c r="Z130" s="22"/>
      <c r="AA130" s="22"/>
      <c r="AB130" s="22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0" customFormat="1">
      <c r="O131" s="52"/>
      <c r="P131" s="52"/>
      <c r="U131" s="54"/>
      <c r="V131" s="54"/>
      <c r="W131" s="54"/>
      <c r="X131" s="54"/>
      <c r="Y131" s="54"/>
      <c r="Z131" s="22"/>
      <c r="AA131" s="22"/>
      <c r="AB131" s="22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0" customFormat="1">
      <c r="O132" s="52"/>
      <c r="P132" s="52"/>
      <c r="U132" s="54"/>
      <c r="V132" s="54"/>
      <c r="W132" s="54"/>
      <c r="X132" s="54"/>
      <c r="Y132" s="54"/>
      <c r="Z132" s="22"/>
      <c r="AA132" s="22"/>
      <c r="AB132" s="2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0" customFormat="1">
      <c r="O133" s="52"/>
      <c r="P133" s="52"/>
      <c r="U133" s="54"/>
      <c r="V133" s="54"/>
      <c r="W133" s="54"/>
      <c r="X133" s="54"/>
      <c r="Y133" s="54"/>
      <c r="Z133" s="22"/>
      <c r="AA133" s="22"/>
      <c r="AB133" s="22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0" customFormat="1">
      <c r="O134" s="52"/>
      <c r="P134" s="52"/>
      <c r="U134" s="54"/>
      <c r="V134" s="54"/>
      <c r="W134" s="54"/>
      <c r="X134" s="54"/>
      <c r="Y134" s="54"/>
      <c r="Z134" s="22"/>
      <c r="AA134" s="22"/>
      <c r="AB134" s="22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0" customFormat="1">
      <c r="O135" s="52"/>
      <c r="P135" s="52"/>
      <c r="U135" s="54"/>
      <c r="V135" s="54"/>
      <c r="W135" s="54"/>
      <c r="X135" s="54"/>
      <c r="Y135" s="54"/>
      <c r="Z135" s="22"/>
      <c r="AA135" s="22"/>
      <c r="AB135" s="22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0" customFormat="1">
      <c r="O136" s="52"/>
      <c r="P136" s="52"/>
      <c r="U136" s="54"/>
      <c r="V136" s="54"/>
      <c r="W136" s="54"/>
      <c r="X136" s="54"/>
      <c r="Y136" s="54"/>
      <c r="Z136" s="22"/>
      <c r="AA136" s="22"/>
      <c r="AB136" s="22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0" customFormat="1">
      <c r="O137" s="52"/>
      <c r="P137" s="52"/>
      <c r="U137" s="54"/>
      <c r="V137" s="54"/>
      <c r="W137" s="54"/>
      <c r="X137" s="54"/>
      <c r="Y137" s="54"/>
      <c r="Z137" s="22"/>
      <c r="AA137" s="22"/>
      <c r="AB137" s="22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0" customFormat="1">
      <c r="O138" s="52"/>
      <c r="P138" s="52"/>
      <c r="U138" s="54"/>
      <c r="V138" s="54"/>
      <c r="W138" s="54"/>
      <c r="X138" s="54"/>
      <c r="Y138" s="54"/>
      <c r="Z138" s="22"/>
      <c r="AA138" s="22"/>
      <c r="AB138" s="22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0" customFormat="1">
      <c r="O139" s="52"/>
      <c r="P139" s="52"/>
      <c r="U139" s="54"/>
      <c r="V139" s="54"/>
      <c r="W139" s="54"/>
      <c r="X139" s="54"/>
      <c r="Y139" s="54"/>
      <c r="Z139" s="22"/>
      <c r="AA139" s="22"/>
      <c r="AB139" s="22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0" customFormat="1">
      <c r="O140" s="52"/>
      <c r="P140" s="52"/>
      <c r="U140" s="54"/>
      <c r="V140" s="54"/>
      <c r="W140" s="54"/>
      <c r="X140" s="54"/>
      <c r="Y140" s="54"/>
      <c r="Z140" s="22"/>
      <c r="AA140" s="22"/>
      <c r="AB140" s="22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0" customFormat="1">
      <c r="O141" s="52"/>
      <c r="P141" s="52"/>
      <c r="U141" s="54"/>
      <c r="V141" s="54"/>
      <c r="W141" s="54"/>
      <c r="X141" s="54"/>
      <c r="Y141" s="54"/>
      <c r="Z141" s="22"/>
      <c r="AA141" s="22"/>
      <c r="AB141" s="22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0" customFormat="1">
      <c r="O142" s="52"/>
      <c r="P142" s="52"/>
      <c r="U142" s="54"/>
      <c r="V142" s="54"/>
      <c r="W142" s="54"/>
      <c r="X142" s="54"/>
      <c r="Y142" s="54"/>
      <c r="Z142" s="22"/>
      <c r="AA142" s="22"/>
      <c r="AB142" s="2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0" customFormat="1">
      <c r="O143" s="52"/>
      <c r="P143" s="52"/>
      <c r="U143" s="54"/>
      <c r="V143" s="54"/>
      <c r="W143" s="54"/>
      <c r="X143" s="54"/>
      <c r="Y143" s="54"/>
      <c r="Z143" s="22"/>
      <c r="AA143" s="22"/>
      <c r="AB143" s="22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0" customFormat="1">
      <c r="O144" s="52"/>
      <c r="P144" s="52"/>
      <c r="U144" s="54"/>
      <c r="V144" s="54"/>
      <c r="W144" s="54"/>
      <c r="X144" s="54"/>
      <c r="Y144" s="54"/>
      <c r="Z144" s="22"/>
      <c r="AA144" s="22"/>
      <c r="AB144" s="22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0" customFormat="1">
      <c r="O145" s="52"/>
      <c r="P145" s="52"/>
      <c r="U145" s="54"/>
      <c r="V145" s="54"/>
      <c r="W145" s="54"/>
      <c r="X145" s="54"/>
      <c r="Y145" s="54"/>
      <c r="Z145" s="22"/>
      <c r="AA145" s="22"/>
      <c r="AB145" s="22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0" customFormat="1">
      <c r="O146" s="52"/>
      <c r="P146" s="52"/>
      <c r="U146" s="54"/>
      <c r="V146" s="54"/>
      <c r="W146" s="54"/>
      <c r="X146" s="54"/>
      <c r="Y146" s="54"/>
      <c r="Z146" s="22"/>
      <c r="AA146" s="22"/>
      <c r="AB146" s="22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0" customFormat="1">
      <c r="O147" s="52"/>
      <c r="P147" s="52"/>
      <c r="U147" s="54"/>
      <c r="V147" s="54"/>
      <c r="W147" s="54"/>
      <c r="X147" s="54"/>
      <c r="Y147" s="54"/>
      <c r="Z147" s="22"/>
      <c r="AA147" s="22"/>
      <c r="AB147" s="22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0" customFormat="1">
      <c r="O148" s="52"/>
      <c r="P148" s="52"/>
      <c r="U148" s="54"/>
      <c r="V148" s="54"/>
      <c r="W148" s="54"/>
      <c r="X148" s="54"/>
      <c r="Y148" s="54"/>
      <c r="Z148" s="22"/>
      <c r="AA148" s="22"/>
      <c r="AB148" s="22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0" customFormat="1">
      <c r="O149" s="52"/>
      <c r="P149" s="52"/>
      <c r="U149" s="54"/>
      <c r="V149" s="54"/>
      <c r="W149" s="54"/>
      <c r="X149" s="54"/>
      <c r="Y149" s="54"/>
      <c r="Z149" s="22"/>
      <c r="AA149" s="22"/>
      <c r="AB149" s="22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0" customFormat="1">
      <c r="O150" s="52"/>
      <c r="P150" s="52"/>
      <c r="U150" s="54"/>
      <c r="V150" s="54"/>
      <c r="W150" s="54"/>
      <c r="X150" s="54"/>
      <c r="Y150" s="54"/>
      <c r="Z150" s="22"/>
      <c r="AA150" s="22"/>
      <c r="AB150" s="22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0" customFormat="1">
      <c r="O151" s="52"/>
      <c r="P151" s="52"/>
      <c r="U151" s="54"/>
      <c r="V151" s="54"/>
      <c r="W151" s="54"/>
      <c r="X151" s="54"/>
      <c r="Y151" s="54"/>
      <c r="Z151" s="22"/>
      <c r="AA151" s="22"/>
      <c r="AB151" s="22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0" customFormat="1">
      <c r="O152" s="52"/>
      <c r="P152" s="52"/>
      <c r="U152" s="54"/>
      <c r="V152" s="54"/>
      <c r="W152" s="54"/>
      <c r="X152" s="54"/>
      <c r="Y152" s="54"/>
      <c r="Z152" s="22"/>
      <c r="AA152" s="22"/>
      <c r="AB152" s="2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0" customFormat="1">
      <c r="O153" s="52"/>
      <c r="P153" s="52"/>
      <c r="U153" s="54"/>
      <c r="V153" s="54"/>
      <c r="W153" s="54"/>
      <c r="X153" s="54"/>
      <c r="Y153" s="54"/>
      <c r="Z153" s="22"/>
      <c r="AA153" s="22"/>
      <c r="AB153" s="22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0" customFormat="1">
      <c r="O154" s="52"/>
      <c r="P154" s="52"/>
      <c r="U154" s="54"/>
      <c r="V154" s="54"/>
      <c r="W154" s="54"/>
      <c r="X154" s="54"/>
      <c r="Y154" s="54"/>
      <c r="Z154" s="22"/>
      <c r="AA154" s="22"/>
      <c r="AB154" s="22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0" customFormat="1">
      <c r="O155" s="52"/>
      <c r="P155" s="52"/>
      <c r="U155" s="54"/>
      <c r="V155" s="54"/>
      <c r="W155" s="54"/>
      <c r="X155" s="54"/>
      <c r="Y155" s="54"/>
      <c r="Z155" s="22"/>
      <c r="AA155" s="22"/>
      <c r="AB155" s="22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0" customFormat="1">
      <c r="O156" s="52"/>
      <c r="P156" s="52"/>
      <c r="U156" s="54"/>
      <c r="V156" s="54"/>
      <c r="W156" s="54"/>
      <c r="X156" s="54"/>
      <c r="Y156" s="54"/>
      <c r="Z156" s="22"/>
      <c r="AA156" s="22"/>
      <c r="AB156" s="22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0" customFormat="1">
      <c r="O157" s="52"/>
      <c r="P157" s="52"/>
      <c r="U157" s="54"/>
      <c r="V157" s="54"/>
      <c r="W157" s="54"/>
      <c r="X157" s="54"/>
      <c r="Y157" s="54"/>
      <c r="Z157" s="22"/>
      <c r="AA157" s="22"/>
      <c r="AB157" s="22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0" customFormat="1">
      <c r="O158" s="52"/>
      <c r="P158" s="52"/>
      <c r="U158" s="54"/>
      <c r="V158" s="54"/>
      <c r="W158" s="54"/>
      <c r="X158" s="54"/>
      <c r="Y158" s="54"/>
      <c r="Z158" s="22"/>
      <c r="AA158" s="22"/>
      <c r="AB158" s="22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0" customFormat="1">
      <c r="O159" s="52"/>
      <c r="P159" s="52"/>
      <c r="U159" s="54"/>
      <c r="V159" s="54"/>
      <c r="W159" s="54"/>
      <c r="X159" s="54"/>
      <c r="Y159" s="54"/>
      <c r="Z159" s="22"/>
      <c r="AA159" s="22"/>
      <c r="AB159" s="22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0" customFormat="1">
      <c r="O160" s="52"/>
      <c r="P160" s="52"/>
      <c r="U160" s="54"/>
      <c r="V160" s="54"/>
      <c r="W160" s="54"/>
      <c r="X160" s="54"/>
      <c r="Y160" s="54"/>
      <c r="Z160" s="22"/>
      <c r="AA160" s="22"/>
      <c r="AB160" s="22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0" customFormat="1">
      <c r="O161" s="52"/>
      <c r="P161" s="52"/>
      <c r="U161" s="54"/>
      <c r="V161" s="54"/>
      <c r="W161" s="54"/>
      <c r="X161" s="54"/>
      <c r="Y161" s="54"/>
      <c r="Z161" s="22"/>
      <c r="AA161" s="22"/>
      <c r="AB161" s="22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0" customFormat="1">
      <c r="O162" s="52"/>
      <c r="P162" s="52"/>
      <c r="U162" s="54"/>
      <c r="V162" s="54"/>
      <c r="W162" s="54"/>
      <c r="X162" s="54"/>
      <c r="Y162" s="54"/>
      <c r="Z162" s="22"/>
      <c r="AA162" s="22"/>
      <c r="AB162" s="2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0" customFormat="1">
      <c r="O163" s="52"/>
      <c r="P163" s="52"/>
      <c r="U163" s="54"/>
      <c r="V163" s="54"/>
      <c r="W163" s="54"/>
      <c r="X163" s="54"/>
      <c r="Y163" s="54"/>
      <c r="Z163" s="22"/>
      <c r="AA163" s="22"/>
      <c r="AB163" s="22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0" customFormat="1">
      <c r="O164" s="52"/>
      <c r="P164" s="52"/>
      <c r="U164" s="54"/>
      <c r="V164" s="54"/>
      <c r="W164" s="54"/>
      <c r="X164" s="54"/>
      <c r="Y164" s="54"/>
      <c r="Z164" s="22"/>
      <c r="AA164" s="22"/>
      <c r="AB164" s="22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0" customFormat="1">
      <c r="O165" s="52"/>
      <c r="P165" s="52"/>
      <c r="U165" s="54"/>
      <c r="V165" s="54"/>
      <c r="W165" s="54"/>
      <c r="X165" s="54"/>
      <c r="Y165" s="54"/>
      <c r="Z165" s="22"/>
      <c r="AA165" s="22"/>
      <c r="AB165" s="22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0" customFormat="1">
      <c r="O166" s="52"/>
      <c r="P166" s="52"/>
      <c r="U166" s="54"/>
      <c r="V166" s="54"/>
      <c r="W166" s="54"/>
      <c r="X166" s="54"/>
      <c r="Y166" s="54"/>
      <c r="Z166" s="22"/>
      <c r="AA166" s="22"/>
      <c r="AB166" s="22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0" customFormat="1">
      <c r="O167" s="52"/>
      <c r="P167" s="52"/>
      <c r="U167" s="54"/>
      <c r="V167" s="54"/>
      <c r="W167" s="54"/>
      <c r="X167" s="54"/>
      <c r="Y167" s="54"/>
      <c r="Z167" s="22"/>
      <c r="AA167" s="22"/>
      <c r="AB167" s="22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0" customFormat="1">
      <c r="O168" s="52"/>
      <c r="P168" s="52"/>
      <c r="U168" s="54"/>
      <c r="V168" s="54"/>
      <c r="W168" s="54"/>
      <c r="X168" s="54"/>
      <c r="Y168" s="54"/>
      <c r="Z168" s="22"/>
      <c r="AA168" s="22"/>
      <c r="AB168" s="22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0" customFormat="1">
      <c r="O169" s="52"/>
      <c r="P169" s="52"/>
      <c r="U169" s="54"/>
      <c r="V169" s="54"/>
      <c r="W169" s="54"/>
      <c r="X169" s="54"/>
      <c r="Y169" s="54"/>
      <c r="Z169" s="22"/>
      <c r="AA169" s="22"/>
      <c r="AB169" s="22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0" customFormat="1">
      <c r="O170" s="52"/>
      <c r="P170" s="52"/>
      <c r="U170" s="54"/>
      <c r="V170" s="54"/>
      <c r="W170" s="54"/>
      <c r="X170" s="54"/>
      <c r="Y170" s="54"/>
      <c r="Z170" s="22"/>
      <c r="AA170" s="22"/>
      <c r="AB170" s="22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0" customFormat="1">
      <c r="O171" s="52"/>
      <c r="P171" s="52"/>
      <c r="U171" s="54"/>
      <c r="V171" s="54"/>
      <c r="W171" s="54"/>
      <c r="X171" s="54"/>
      <c r="Y171" s="54"/>
      <c r="Z171" s="22"/>
      <c r="AA171" s="22"/>
      <c r="AB171" s="22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0" customFormat="1">
      <c r="O172" s="52"/>
      <c r="P172" s="52"/>
      <c r="U172" s="54"/>
      <c r="V172" s="54"/>
      <c r="W172" s="54"/>
      <c r="X172" s="54"/>
      <c r="Y172" s="54"/>
      <c r="Z172" s="22"/>
      <c r="AA172" s="22"/>
      <c r="AB172" s="2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0" customFormat="1">
      <c r="O173" s="52"/>
      <c r="P173" s="52"/>
      <c r="U173" s="54"/>
      <c r="V173" s="54"/>
      <c r="W173" s="54"/>
      <c r="X173" s="54"/>
      <c r="Y173" s="54"/>
      <c r="Z173" s="22"/>
      <c r="AA173" s="22"/>
      <c r="AB173" s="22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0" customFormat="1">
      <c r="O174" s="52"/>
      <c r="P174" s="52"/>
      <c r="U174" s="54"/>
      <c r="V174" s="54"/>
      <c r="W174" s="54"/>
      <c r="X174" s="54"/>
      <c r="Y174" s="54"/>
      <c r="Z174" s="22"/>
      <c r="AA174" s="22"/>
      <c r="AB174" s="22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</sheetData>
  <mergeCells count="3">
    <mergeCell ref="C1:E1"/>
    <mergeCell ref="M1:Y1"/>
    <mergeCell ref="X13:Y26"/>
  </mergeCells>
  <hyperlinks>
    <hyperlink ref="N4:N11" r:id="rId1" display="Perfil contratante" xr:uid="{E6CE4E38-BAD3-46EF-A282-A419670A4ABD}"/>
    <hyperlink ref="N6" r:id="rId2" xr:uid="{1EE3CD3C-CE69-45A9-A40D-85B94BDE75DA}"/>
    <hyperlink ref="N4" r:id="rId3" xr:uid="{0D5E6969-132C-414F-A677-F85014B20D99}"/>
    <hyperlink ref="N5" r:id="rId4" xr:uid="{DA77BAFD-4246-4207-98B0-CE1294C40792}"/>
    <hyperlink ref="N7" r:id="rId5" xr:uid="{EAC13408-8090-4C43-BE0C-36628C1A3F6E}"/>
    <hyperlink ref="N8" r:id="rId6" xr:uid="{216A6382-E4F3-46C1-B12F-06EA181E08FB}"/>
    <hyperlink ref="N9" r:id="rId7" xr:uid="{26D363D2-8748-4BA7-B235-D1B3BDA2367B}"/>
    <hyperlink ref="N10" r:id="rId8" xr:uid="{EE9446A9-F852-4C7C-8644-2C929730AC99}"/>
    <hyperlink ref="N11" r:id="rId9" xr:uid="{88E5FA0E-AD35-4470-BFD3-91AB4741D59F}"/>
  </hyperlinks>
  <pageMargins left="0" right="0" top="0.39370078740157505" bottom="0.39370078740157505" header="0" footer="0"/>
  <pageSetup paperSize="9" fitToWidth="0" fitToHeight="0" pageOrder="overThenDown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4"/>
  <sheetViews>
    <sheetView topLeftCell="D8" zoomScale="80" zoomScaleNormal="80" workbookViewId="0">
      <selection activeCell="N11" sqref="N11"/>
    </sheetView>
  </sheetViews>
  <sheetFormatPr baseColWidth="10" defaultRowHeight="15"/>
  <cols>
    <col min="1" max="1" width="4.85546875" style="20" customWidth="1"/>
    <col min="2" max="2" width="38.42578125" style="20" customWidth="1"/>
    <col min="3" max="3" width="6.28515625" style="20" customWidth="1"/>
    <col min="4" max="4" width="4.5703125" style="20" customWidth="1"/>
    <col min="5" max="5" width="54.5703125" style="20" customWidth="1"/>
    <col min="6" max="6" width="6.42578125" style="20" customWidth="1"/>
    <col min="7" max="7" width="9.85546875" style="20" customWidth="1"/>
    <col min="8" max="8" width="8.5703125" style="20" customWidth="1"/>
    <col min="9" max="9" width="8.85546875" style="20" bestFit="1" customWidth="1"/>
    <col min="10" max="10" width="13.85546875" style="20" customWidth="1"/>
    <col min="11" max="12" width="13.5703125" style="20" customWidth="1"/>
    <col min="13" max="13" width="14.28515625" style="20" customWidth="1"/>
    <col min="14" max="14" width="18.5703125" style="20" customWidth="1"/>
    <col min="15" max="15" width="12" style="52" customWidth="1"/>
    <col min="16" max="16" width="7.85546875" style="52" customWidth="1"/>
    <col min="17" max="17" width="10" style="20" customWidth="1"/>
    <col min="18" max="18" width="11.42578125" style="20" customWidth="1"/>
    <col min="19" max="19" width="45.42578125" style="20" customWidth="1"/>
    <col min="20" max="20" width="13.5703125" style="20" customWidth="1"/>
    <col min="21" max="21" width="14.5703125" style="54" customWidth="1"/>
    <col min="22" max="22" width="13.5703125" style="54" customWidth="1"/>
    <col min="23" max="23" width="9" style="54" customWidth="1"/>
    <col min="24" max="24" width="13" style="54" customWidth="1"/>
    <col min="25" max="25" width="30.7109375" style="54" customWidth="1"/>
    <col min="26" max="65" width="12.140625" style="20" customWidth="1"/>
    <col min="66" max="1024" width="12.140625" customWidth="1"/>
    <col min="1025" max="1025" width="11.42578125" customWidth="1"/>
  </cols>
  <sheetData>
    <row r="1" spans="1:1024" ht="110.85" customHeight="1">
      <c r="A1" s="89"/>
      <c r="B1"/>
      <c r="C1" s="214"/>
      <c r="D1" s="214"/>
      <c r="E1" s="214"/>
      <c r="F1" s="90"/>
      <c r="G1" s="90"/>
      <c r="H1" s="90"/>
      <c r="I1" s="91"/>
      <c r="J1" s="91"/>
      <c r="K1" s="91"/>
      <c r="L1" s="92"/>
      <c r="M1" s="215" t="s">
        <v>161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1:1024" ht="12.75" customHeight="1">
      <c r="A2" s="93"/>
      <c r="B2" s="94"/>
      <c r="C2" s="95"/>
      <c r="D2" s="94"/>
      <c r="E2" s="96"/>
      <c r="F2" s="96"/>
      <c r="G2" s="97"/>
      <c r="H2" s="97"/>
      <c r="I2" s="97"/>
      <c r="J2" s="97"/>
      <c r="K2" s="98"/>
      <c r="L2" s="99"/>
      <c r="M2" s="88"/>
      <c r="N2" s="25"/>
      <c r="O2" s="26"/>
      <c r="P2" s="24"/>
      <c r="Q2" s="27"/>
      <c r="R2" s="25"/>
      <c r="S2" s="26"/>
      <c r="T2" s="24"/>
      <c r="U2" s="28"/>
      <c r="V2" s="25"/>
      <c r="W2" s="26"/>
      <c r="X2" s="26"/>
      <c r="Y2" s="2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</row>
    <row r="3" spans="1:1024" ht="142.35" customHeight="1">
      <c r="A3" s="31"/>
      <c r="B3" s="31" t="s">
        <v>20</v>
      </c>
      <c r="C3" s="32" t="s">
        <v>21</v>
      </c>
      <c r="D3" s="32" t="s">
        <v>22</v>
      </c>
      <c r="E3" s="31" t="s">
        <v>23</v>
      </c>
      <c r="F3" s="32" t="s">
        <v>24</v>
      </c>
      <c r="G3" s="32" t="s">
        <v>25</v>
      </c>
      <c r="H3" s="32" t="s">
        <v>26</v>
      </c>
      <c r="I3" s="32" t="s">
        <v>155</v>
      </c>
      <c r="J3" s="33" t="s">
        <v>27</v>
      </c>
      <c r="K3" s="31" t="s">
        <v>2</v>
      </c>
      <c r="L3" s="34" t="s">
        <v>28</v>
      </c>
      <c r="M3" s="34" t="s">
        <v>29</v>
      </c>
      <c r="N3" s="31" t="s">
        <v>30</v>
      </c>
      <c r="O3" s="35" t="s">
        <v>107</v>
      </c>
      <c r="P3" s="35" t="s">
        <v>31</v>
      </c>
      <c r="Q3" s="35" t="s">
        <v>32</v>
      </c>
      <c r="R3" s="35" t="s">
        <v>33</v>
      </c>
      <c r="S3" s="31" t="s">
        <v>34</v>
      </c>
      <c r="T3" s="34" t="s">
        <v>35</v>
      </c>
      <c r="U3" s="31" t="s">
        <v>2</v>
      </c>
      <c r="V3" s="32" t="s">
        <v>36</v>
      </c>
      <c r="W3" s="75" t="s">
        <v>37</v>
      </c>
      <c r="X3" s="36" t="s">
        <v>38</v>
      </c>
      <c r="Y3" s="37" t="s">
        <v>39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</row>
    <row r="4" spans="1:1024" ht="100.5" customHeight="1">
      <c r="A4" s="1">
        <v>1</v>
      </c>
      <c r="B4" s="2" t="s">
        <v>152</v>
      </c>
      <c r="C4" s="3" t="s">
        <v>151</v>
      </c>
      <c r="D4" s="3" t="s">
        <v>101</v>
      </c>
      <c r="E4" s="4" t="s">
        <v>153</v>
      </c>
      <c r="F4" s="128" t="s">
        <v>112</v>
      </c>
      <c r="G4" s="5">
        <v>4</v>
      </c>
      <c r="H4" s="3">
        <v>0</v>
      </c>
      <c r="I4" s="160" t="s">
        <v>3</v>
      </c>
      <c r="J4" s="6">
        <v>7440</v>
      </c>
      <c r="K4" s="6">
        <v>1562.4</v>
      </c>
      <c r="L4" s="6">
        <v>9002.4</v>
      </c>
      <c r="M4" s="6">
        <v>7440</v>
      </c>
      <c r="N4" s="103" t="s">
        <v>94</v>
      </c>
      <c r="O4" s="3">
        <v>1</v>
      </c>
      <c r="P4" s="3">
        <v>0</v>
      </c>
      <c r="Q4" s="104">
        <f t="shared" ref="Q4:Q11" si="0">(P4/O4)</f>
        <v>0</v>
      </c>
      <c r="R4" s="7" t="s">
        <v>156</v>
      </c>
      <c r="S4" s="150" t="s">
        <v>157</v>
      </c>
      <c r="T4" s="6">
        <v>7423.68</v>
      </c>
      <c r="U4" s="6">
        <v>1558.97</v>
      </c>
      <c r="V4" s="6">
        <v>8982.65</v>
      </c>
      <c r="W4" s="8">
        <f>1-V4/L4</f>
        <v>2.1938594152670632E-3</v>
      </c>
      <c r="X4" s="40">
        <v>45302</v>
      </c>
      <c r="Y4" s="105" t="s">
        <v>158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</row>
    <row r="5" spans="1:1024" ht="100.5" customHeight="1">
      <c r="A5" s="1">
        <v>2</v>
      </c>
      <c r="B5" s="2" t="s">
        <v>163</v>
      </c>
      <c r="C5" s="3" t="s">
        <v>151</v>
      </c>
      <c r="D5" s="3" t="s">
        <v>101</v>
      </c>
      <c r="E5" s="4" t="s">
        <v>164</v>
      </c>
      <c r="F5" s="128" t="s">
        <v>112</v>
      </c>
      <c r="G5" s="5">
        <v>4</v>
      </c>
      <c r="H5" s="3">
        <v>0</v>
      </c>
      <c r="I5" s="160" t="s">
        <v>3</v>
      </c>
      <c r="J5" s="6">
        <v>14025</v>
      </c>
      <c r="K5" s="6">
        <v>2945.25</v>
      </c>
      <c r="L5" s="6">
        <v>16970.25</v>
      </c>
      <c r="M5" s="6">
        <v>14025</v>
      </c>
      <c r="N5" s="103" t="s">
        <v>94</v>
      </c>
      <c r="O5" s="3">
        <v>3</v>
      </c>
      <c r="P5" s="3">
        <v>0</v>
      </c>
      <c r="Q5" s="104">
        <f t="shared" ref="Q5" si="1">(P5/O5)</f>
        <v>0</v>
      </c>
      <c r="R5" s="7" t="s">
        <v>165</v>
      </c>
      <c r="S5" s="150" t="s">
        <v>166</v>
      </c>
      <c r="T5" s="6">
        <v>9712.4500000000007</v>
      </c>
      <c r="U5" s="6">
        <v>2039.61</v>
      </c>
      <c r="V5" s="6">
        <v>11752.08</v>
      </c>
      <c r="W5" s="8">
        <f t="shared" ref="W5:W7" si="2">1-V5/L5</f>
        <v>0.30748928271534004</v>
      </c>
      <c r="X5" s="40">
        <v>45306</v>
      </c>
      <c r="Y5" s="105" t="s">
        <v>158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</row>
    <row r="6" spans="1:1024" ht="99.75" customHeight="1">
      <c r="A6" s="1">
        <v>3</v>
      </c>
      <c r="B6" s="2" t="s">
        <v>110</v>
      </c>
      <c r="C6" s="3" t="s">
        <v>111</v>
      </c>
      <c r="D6" s="3" t="s">
        <v>101</v>
      </c>
      <c r="E6" s="4" t="s">
        <v>116</v>
      </c>
      <c r="F6" s="128" t="s">
        <v>112</v>
      </c>
      <c r="G6" s="5"/>
      <c r="H6" s="3"/>
      <c r="I6" s="160" t="s">
        <v>113</v>
      </c>
      <c r="J6" s="6">
        <v>513.05999999999995</v>
      </c>
      <c r="K6" s="6">
        <v>107.74</v>
      </c>
      <c r="L6" s="6">
        <v>620.79999999999995</v>
      </c>
      <c r="M6" s="6">
        <v>513</v>
      </c>
      <c r="N6" s="103" t="s">
        <v>94</v>
      </c>
      <c r="O6" s="3">
        <v>1</v>
      </c>
      <c r="P6" s="3">
        <v>0</v>
      </c>
      <c r="Q6" s="104">
        <f t="shared" ref="Q6" si="3">(P6/O6)</f>
        <v>0</v>
      </c>
      <c r="R6" s="7" t="s">
        <v>114</v>
      </c>
      <c r="S6" s="150" t="s">
        <v>115</v>
      </c>
      <c r="T6" s="6">
        <v>513.05999999999995</v>
      </c>
      <c r="U6" s="6">
        <v>107.74</v>
      </c>
      <c r="V6" s="6">
        <v>620.79999999999995</v>
      </c>
      <c r="W6" s="8">
        <f t="shared" si="2"/>
        <v>0</v>
      </c>
      <c r="X6" s="40">
        <v>45306</v>
      </c>
      <c r="Y6" s="105" t="s">
        <v>120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</row>
    <row r="7" spans="1:1024" ht="99.75" customHeight="1">
      <c r="A7" s="1">
        <v>4</v>
      </c>
      <c r="B7" s="2" t="s">
        <v>168</v>
      </c>
      <c r="C7" s="3" t="s">
        <v>167</v>
      </c>
      <c r="D7" s="3" t="s">
        <v>4</v>
      </c>
      <c r="E7" s="4" t="s">
        <v>169</v>
      </c>
      <c r="F7" s="128" t="s">
        <v>109</v>
      </c>
      <c r="G7" s="5">
        <v>3</v>
      </c>
      <c r="H7" s="3">
        <v>2</v>
      </c>
      <c r="I7" s="160" t="s">
        <v>3</v>
      </c>
      <c r="J7" s="6">
        <v>10910.49</v>
      </c>
      <c r="K7" s="6">
        <v>2291.1999999999998</v>
      </c>
      <c r="L7" s="6">
        <v>13201.69</v>
      </c>
      <c r="M7" s="6">
        <v>21820.98</v>
      </c>
      <c r="N7" s="103" t="s">
        <v>94</v>
      </c>
      <c r="O7" s="3">
        <v>1</v>
      </c>
      <c r="P7" s="3">
        <v>0</v>
      </c>
      <c r="Q7" s="104">
        <v>0</v>
      </c>
      <c r="R7" s="7" t="s">
        <v>170</v>
      </c>
      <c r="S7" s="150" t="s">
        <v>171</v>
      </c>
      <c r="T7" s="6">
        <v>10910.49</v>
      </c>
      <c r="U7" s="6">
        <v>2291.1999999999998</v>
      </c>
      <c r="V7" s="6">
        <v>13201.69</v>
      </c>
      <c r="W7" s="8">
        <f t="shared" si="2"/>
        <v>0</v>
      </c>
      <c r="X7" s="40">
        <v>45308</v>
      </c>
      <c r="Y7" s="105" t="s">
        <v>172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</row>
    <row r="8" spans="1:1024" ht="140.25" customHeight="1">
      <c r="A8" s="1">
        <v>5</v>
      </c>
      <c r="B8" s="2" t="s">
        <v>174</v>
      </c>
      <c r="C8" s="3" t="s">
        <v>111</v>
      </c>
      <c r="D8" s="3" t="s">
        <v>101</v>
      </c>
      <c r="E8" s="4" t="s">
        <v>175</v>
      </c>
      <c r="F8" s="128" t="s">
        <v>109</v>
      </c>
      <c r="G8" s="5">
        <v>5</v>
      </c>
      <c r="H8" s="3">
        <v>0</v>
      </c>
      <c r="I8" s="160" t="s">
        <v>3</v>
      </c>
      <c r="J8" s="6">
        <v>15537.96</v>
      </c>
      <c r="K8" s="6">
        <v>3262.97</v>
      </c>
      <c r="L8" s="6">
        <v>18800.93</v>
      </c>
      <c r="M8" s="6">
        <v>15537.96</v>
      </c>
      <c r="N8" s="103" t="s">
        <v>94</v>
      </c>
      <c r="O8" s="3">
        <v>1</v>
      </c>
      <c r="P8" s="3">
        <v>0</v>
      </c>
      <c r="Q8" s="104">
        <f t="shared" ref="Q8" si="4">(P8/O8)</f>
        <v>0</v>
      </c>
      <c r="R8" s="7" t="s">
        <v>176</v>
      </c>
      <c r="S8" s="150" t="s">
        <v>177</v>
      </c>
      <c r="T8" s="6">
        <v>15537</v>
      </c>
      <c r="U8" s="6">
        <v>3262.77</v>
      </c>
      <c r="V8" s="6">
        <v>18799.77</v>
      </c>
      <c r="W8" s="8">
        <f t="shared" ref="W8" si="5">1-V8/L8</f>
        <v>6.1699075524446201E-5</v>
      </c>
      <c r="X8" s="40">
        <v>45316</v>
      </c>
      <c r="Y8" s="105" t="s">
        <v>178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</row>
    <row r="9" spans="1:1024" ht="102" customHeight="1">
      <c r="A9" s="212">
        <v>6</v>
      </c>
      <c r="B9" s="2" t="s">
        <v>183</v>
      </c>
      <c r="C9" s="3" t="s">
        <v>167</v>
      </c>
      <c r="D9" s="3" t="s">
        <v>4</v>
      </c>
      <c r="E9" s="4" t="s">
        <v>184</v>
      </c>
      <c r="F9" s="5">
        <v>2</v>
      </c>
      <c r="G9" s="5">
        <v>3</v>
      </c>
      <c r="H9" s="3">
        <v>1</v>
      </c>
      <c r="I9" s="6" t="s">
        <v>181</v>
      </c>
      <c r="J9" s="6">
        <v>14604.16</v>
      </c>
      <c r="K9" s="6">
        <v>3066.88</v>
      </c>
      <c r="L9" s="6">
        <v>17671.04</v>
      </c>
      <c r="M9" s="213">
        <v>23824.99</v>
      </c>
      <c r="N9" s="103" t="s">
        <v>182</v>
      </c>
      <c r="O9" s="3">
        <v>0</v>
      </c>
      <c r="P9" s="3">
        <v>0</v>
      </c>
      <c r="Q9" s="104"/>
      <c r="R9" s="7"/>
      <c r="S9" s="6"/>
      <c r="T9" s="6"/>
      <c r="U9" s="6"/>
      <c r="V9" s="6"/>
      <c r="W9" s="8"/>
      <c r="X9" s="40">
        <v>45317</v>
      </c>
      <c r="Y9" s="105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</row>
    <row r="10" spans="1:1024" ht="81" customHeight="1">
      <c r="A10" s="1">
        <v>7</v>
      </c>
      <c r="B10" s="2" t="s">
        <v>122</v>
      </c>
      <c r="C10" s="3" t="s">
        <v>123</v>
      </c>
      <c r="D10" s="3" t="s">
        <v>4</v>
      </c>
      <c r="E10" s="4" t="s">
        <v>130</v>
      </c>
      <c r="F10" s="128" t="s">
        <v>109</v>
      </c>
      <c r="G10" s="5">
        <v>3</v>
      </c>
      <c r="H10" s="3">
        <v>0</v>
      </c>
      <c r="I10" s="160" t="s">
        <v>3</v>
      </c>
      <c r="J10" s="6">
        <v>5589.6</v>
      </c>
      <c r="K10" s="6">
        <v>0</v>
      </c>
      <c r="L10" s="6">
        <v>5589.6</v>
      </c>
      <c r="M10" s="6">
        <v>5589.6</v>
      </c>
      <c r="N10" s="103" t="s">
        <v>94</v>
      </c>
      <c r="O10" s="3">
        <v>1</v>
      </c>
      <c r="P10" s="3">
        <v>0</v>
      </c>
      <c r="Q10" s="104">
        <f t="shared" si="0"/>
        <v>0</v>
      </c>
      <c r="R10" s="7" t="s">
        <v>125</v>
      </c>
      <c r="S10" s="150" t="s">
        <v>124</v>
      </c>
      <c r="T10" s="6">
        <v>5589.6</v>
      </c>
      <c r="U10" s="6">
        <v>0</v>
      </c>
      <c r="V10" s="6">
        <v>5589.6</v>
      </c>
      <c r="W10" s="8">
        <f t="shared" ref="W10:W11" si="6">1-V10/L10</f>
        <v>0</v>
      </c>
      <c r="X10" s="40">
        <v>45365</v>
      </c>
      <c r="Y10" s="105">
        <v>45397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</row>
    <row r="11" spans="1:1024" ht="100.5" customHeight="1">
      <c r="A11" s="1">
        <v>8</v>
      </c>
      <c r="B11" s="2" t="s">
        <v>117</v>
      </c>
      <c r="C11" s="3" t="s">
        <v>111</v>
      </c>
      <c r="D11" s="3" t="s">
        <v>4</v>
      </c>
      <c r="E11" s="4" t="s">
        <v>118</v>
      </c>
      <c r="F11" s="128" t="s">
        <v>109</v>
      </c>
      <c r="G11" s="5">
        <v>4</v>
      </c>
      <c r="H11" s="3">
        <v>0</v>
      </c>
      <c r="I11" s="160" t="s">
        <v>3</v>
      </c>
      <c r="J11" s="6">
        <v>100305.92</v>
      </c>
      <c r="K11" s="6">
        <v>21064.240000000002</v>
      </c>
      <c r="L11" s="6">
        <v>121370.16</v>
      </c>
      <c r="M11" s="6">
        <v>100305.92</v>
      </c>
      <c r="N11" s="103" t="s">
        <v>94</v>
      </c>
      <c r="O11" s="3">
        <v>1</v>
      </c>
      <c r="P11" s="3">
        <v>0</v>
      </c>
      <c r="Q11" s="104">
        <f t="shared" si="0"/>
        <v>0</v>
      </c>
      <c r="R11" s="7" t="s">
        <v>114</v>
      </c>
      <c r="S11" s="150" t="s">
        <v>115</v>
      </c>
      <c r="T11" s="6">
        <v>100305.92</v>
      </c>
      <c r="U11" s="6">
        <v>21064.240000000002</v>
      </c>
      <c r="V11" s="6">
        <v>121370.16</v>
      </c>
      <c r="W11" s="8">
        <f t="shared" si="6"/>
        <v>0</v>
      </c>
      <c r="X11" s="40" t="s">
        <v>119</v>
      </c>
      <c r="Y11" s="105" t="s">
        <v>120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</row>
    <row r="12" spans="1:1024" s="115" customFormat="1" ht="32.25" customHeight="1">
      <c r="A12" s="106"/>
      <c r="B12" s="107"/>
      <c r="C12" s="107"/>
      <c r="D12" s="107"/>
      <c r="E12" s="108" t="s">
        <v>40</v>
      </c>
      <c r="F12" s="109"/>
      <c r="G12" s="109"/>
      <c r="H12" s="109"/>
      <c r="I12" s="107"/>
      <c r="J12" s="41">
        <f>SUM(J4:J11)</f>
        <v>168926.19</v>
      </c>
      <c r="K12" s="41">
        <f>SUM(K4:K11)</f>
        <v>34300.68</v>
      </c>
      <c r="L12" s="41">
        <f>SUM(L4:L11)</f>
        <v>203226.87</v>
      </c>
      <c r="M12" s="41">
        <f>SUM(M4:M11)</f>
        <v>189057.45</v>
      </c>
      <c r="N12" s="110"/>
      <c r="O12" s="42"/>
      <c r="P12" s="42"/>
      <c r="Q12" s="111"/>
      <c r="R12" s="111"/>
      <c r="S12" s="111"/>
      <c r="T12" s="41">
        <f>SUM(T4:T11)</f>
        <v>149992.20000000001</v>
      </c>
      <c r="U12" s="41">
        <f>SUM(U4:U11)</f>
        <v>30324.53</v>
      </c>
      <c r="V12" s="41">
        <f>SUM(V4:V11)</f>
        <v>180316.75</v>
      </c>
      <c r="W12" s="211">
        <f>1-((V12)/(L12-L9))</f>
        <v>2.8234521114211208E-2</v>
      </c>
      <c r="X12" s="112"/>
      <c r="Y12" s="113"/>
      <c r="Z12" s="125"/>
      <c r="AA12" s="125"/>
      <c r="AB12" s="125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</row>
    <row r="13" spans="1:1024">
      <c r="A13" s="16"/>
      <c r="B13" s="16"/>
      <c r="C13" s="16"/>
      <c r="D13" s="16"/>
      <c r="E13" s="17"/>
      <c r="F13" s="17"/>
      <c r="G13" s="17"/>
      <c r="H13" s="17"/>
      <c r="I13" s="16"/>
      <c r="J13" s="22"/>
      <c r="K13" s="18"/>
      <c r="L13" s="18"/>
      <c r="M13" s="18"/>
      <c r="N13" s="18"/>
      <c r="O13" s="45"/>
      <c r="P13" s="45"/>
      <c r="Q13" s="46"/>
      <c r="R13" s="46"/>
      <c r="S13" s="46"/>
      <c r="T13" s="18"/>
      <c r="U13" s="47"/>
      <c r="V13" s="47"/>
      <c r="W13" s="48"/>
      <c r="X13" s="217"/>
      <c r="Y13" s="217"/>
      <c r="Z13" s="18"/>
      <c r="AA13" s="18"/>
      <c r="AB13" s="18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1024">
      <c r="A14" s="16"/>
      <c r="B14" s="102" t="s">
        <v>41</v>
      </c>
      <c r="C14" s="16"/>
      <c r="D14" s="16"/>
      <c r="E14" s="19"/>
      <c r="F14" s="19"/>
      <c r="G14" s="101"/>
      <c r="H14" s="102" t="s">
        <v>51</v>
      </c>
      <c r="I14" s="16"/>
      <c r="J14" s="16"/>
      <c r="K14" s="17"/>
      <c r="L14" s="18"/>
      <c r="M14" s="18"/>
      <c r="N14" s="18"/>
      <c r="O14" s="45"/>
      <c r="P14" s="45"/>
      <c r="Q14" s="16"/>
      <c r="R14" s="16"/>
      <c r="S14" s="16"/>
      <c r="T14" s="18"/>
      <c r="U14" s="47"/>
      <c r="V14" s="47"/>
      <c r="W14" s="49"/>
      <c r="X14" s="217"/>
      <c r="Y14" s="217"/>
      <c r="Z14" s="18"/>
      <c r="AA14" s="18"/>
      <c r="AB14" s="18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1024">
      <c r="A15" s="16"/>
      <c r="B15" s="16"/>
      <c r="C15" s="16" t="s">
        <v>42</v>
      </c>
      <c r="D15" s="16"/>
      <c r="E15" s="17"/>
      <c r="F15" s="17"/>
      <c r="G15" s="17"/>
      <c r="H15" s="16"/>
      <c r="J15" s="16" t="s">
        <v>52</v>
      </c>
      <c r="K15" s="17"/>
      <c r="L15" s="18"/>
      <c r="M15" s="18"/>
      <c r="N15" s="18"/>
      <c r="O15" s="45"/>
      <c r="P15" s="45"/>
      <c r="Q15" s="16"/>
      <c r="R15" s="16"/>
      <c r="S15" s="16"/>
      <c r="T15" s="18"/>
      <c r="U15" s="47"/>
      <c r="V15" s="47"/>
      <c r="W15" s="49"/>
      <c r="X15" s="217"/>
      <c r="Y15" s="217"/>
      <c r="Z15" s="18"/>
      <c r="AA15" s="18"/>
      <c r="AB15" s="18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1024">
      <c r="A16" s="16"/>
      <c r="B16" s="16"/>
      <c r="C16" s="16" t="s">
        <v>43</v>
      </c>
      <c r="D16" s="16"/>
      <c r="E16" s="17"/>
      <c r="F16" s="17"/>
      <c r="G16" s="17"/>
      <c r="H16" s="16"/>
      <c r="J16" s="16" t="s">
        <v>53</v>
      </c>
      <c r="K16" s="17"/>
      <c r="L16" s="18"/>
      <c r="M16" s="18"/>
      <c r="N16" s="18"/>
      <c r="O16" s="45"/>
      <c r="P16" s="45"/>
      <c r="Q16" s="16"/>
      <c r="R16" s="16"/>
      <c r="S16" s="50"/>
      <c r="T16" s="18"/>
      <c r="U16" s="47"/>
      <c r="V16" s="47"/>
      <c r="W16" s="49"/>
      <c r="X16" s="217"/>
      <c r="Y16" s="217"/>
      <c r="Z16" s="18"/>
      <c r="AA16" s="18"/>
      <c r="AB16" s="18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>
      <c r="A17" s="16"/>
      <c r="B17" s="16"/>
      <c r="C17" s="16" t="s">
        <v>44</v>
      </c>
      <c r="D17" s="16"/>
      <c r="E17" s="17"/>
      <c r="F17" s="17"/>
      <c r="G17" s="17"/>
      <c r="H17" s="16"/>
      <c r="J17" s="16" t="s">
        <v>54</v>
      </c>
      <c r="K17" s="17"/>
      <c r="L17" s="18"/>
      <c r="M17" s="18"/>
      <c r="N17" s="18"/>
      <c r="O17" s="45"/>
      <c r="P17" s="45"/>
      <c r="Q17" s="16"/>
      <c r="R17" s="16"/>
      <c r="S17" s="50"/>
      <c r="T17" s="18"/>
      <c r="U17" s="47"/>
      <c r="V17" s="47"/>
      <c r="W17" s="49"/>
      <c r="X17" s="217"/>
      <c r="Y17" s="217"/>
      <c r="Z17" s="18"/>
      <c r="AA17" s="18"/>
      <c r="AB17" s="18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>
      <c r="A18" s="16"/>
      <c r="B18" s="16"/>
      <c r="C18" s="16" t="s">
        <v>100</v>
      </c>
      <c r="D18" s="16"/>
      <c r="E18" s="17"/>
      <c r="F18" s="17"/>
      <c r="G18" s="17"/>
      <c r="H18" s="16"/>
      <c r="J18" s="16" t="s">
        <v>55</v>
      </c>
      <c r="K18" s="17"/>
      <c r="L18" s="18"/>
      <c r="M18" s="18"/>
      <c r="N18" s="18"/>
      <c r="O18" s="45"/>
      <c r="P18" s="45"/>
      <c r="Q18" s="16"/>
      <c r="R18" s="16"/>
      <c r="S18" s="50"/>
      <c r="T18" s="18"/>
      <c r="U18" s="47"/>
      <c r="V18" s="47"/>
      <c r="W18" s="49"/>
      <c r="X18" s="217"/>
      <c r="Y18" s="217"/>
      <c r="Z18" s="18"/>
      <c r="AA18" s="18"/>
      <c r="AB18" s="18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>
      <c r="A19" s="16"/>
      <c r="B19" s="16"/>
      <c r="C19" s="16" t="s">
        <v>45</v>
      </c>
      <c r="D19" s="16"/>
      <c r="E19" s="17"/>
      <c r="F19" s="17"/>
      <c r="G19" s="17"/>
      <c r="H19" s="16"/>
      <c r="J19" s="16"/>
      <c r="K19" s="17"/>
      <c r="L19" s="18"/>
      <c r="M19" s="18"/>
      <c r="N19" s="18"/>
      <c r="O19" s="45"/>
      <c r="P19" s="45"/>
      <c r="Q19" s="16"/>
      <c r="R19" s="16"/>
      <c r="S19" s="50"/>
      <c r="T19" s="18"/>
      <c r="U19" s="47"/>
      <c r="V19" s="47"/>
      <c r="W19" s="49"/>
      <c r="X19" s="217"/>
      <c r="Y19" s="217"/>
      <c r="Z19" s="18"/>
      <c r="AA19" s="18"/>
      <c r="AB19" s="18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>
      <c r="A20" s="16"/>
      <c r="B20" s="16"/>
      <c r="C20" s="16" t="s">
        <v>121</v>
      </c>
      <c r="D20" s="16"/>
      <c r="E20" s="17"/>
      <c r="F20" s="17"/>
      <c r="G20" s="17"/>
      <c r="H20" s="16"/>
      <c r="I20" s="16"/>
      <c r="J20" s="16"/>
      <c r="K20" s="17"/>
      <c r="L20" s="18"/>
      <c r="M20" s="18"/>
      <c r="N20" s="18"/>
      <c r="O20" s="45"/>
      <c r="P20" s="45"/>
      <c r="Q20" s="16"/>
      <c r="R20" s="16"/>
      <c r="S20" s="16"/>
      <c r="T20" s="18"/>
      <c r="U20" s="47"/>
      <c r="V20" s="47"/>
      <c r="W20" s="49"/>
      <c r="X20" s="217"/>
      <c r="Y20" s="217"/>
      <c r="Z20" s="18"/>
      <c r="AA20" s="18"/>
      <c r="AB20" s="18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>
      <c r="A21" s="16"/>
      <c r="B21" s="102" t="s">
        <v>46</v>
      </c>
      <c r="C21" s="16"/>
      <c r="D21" s="16"/>
      <c r="E21" s="17"/>
      <c r="F21" s="17"/>
      <c r="G21" s="17"/>
      <c r="H21" s="102" t="s">
        <v>56</v>
      </c>
      <c r="I21" s="16"/>
      <c r="J21" s="16"/>
      <c r="K21" s="17"/>
      <c r="L21" s="18"/>
      <c r="M21" s="18"/>
      <c r="N21" s="18"/>
      <c r="O21" s="45"/>
      <c r="P21" s="45"/>
      <c r="Q21" s="16"/>
      <c r="R21" s="16"/>
      <c r="S21" s="16"/>
      <c r="T21" s="18"/>
      <c r="U21" s="47"/>
      <c r="V21" s="47"/>
      <c r="W21" s="49"/>
      <c r="X21" s="217"/>
      <c r="Y21" s="217"/>
      <c r="Z21" s="18"/>
      <c r="AA21" s="18"/>
      <c r="AB21" s="18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>
      <c r="A22" s="16"/>
      <c r="B22" s="16"/>
      <c r="C22" s="16" t="s">
        <v>47</v>
      </c>
      <c r="D22" s="16"/>
      <c r="E22" s="17"/>
      <c r="F22" s="17"/>
      <c r="G22" s="17"/>
      <c r="H22" s="16"/>
      <c r="J22" s="16" t="s">
        <v>57</v>
      </c>
      <c r="K22" s="16"/>
      <c r="L22" s="18"/>
      <c r="M22" s="18"/>
      <c r="N22" s="18"/>
      <c r="O22" s="45"/>
      <c r="P22" s="45"/>
      <c r="Q22" s="16"/>
      <c r="R22" s="16"/>
      <c r="S22" s="16"/>
      <c r="T22" s="18"/>
      <c r="U22" s="47"/>
      <c r="V22" s="47"/>
      <c r="W22" s="49"/>
      <c r="X22" s="217"/>
      <c r="Y22" s="217"/>
      <c r="Z22" s="18"/>
      <c r="AA22" s="18"/>
      <c r="AB22" s="18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>
      <c r="A23" s="16"/>
      <c r="B23" s="16"/>
      <c r="C23" s="16" t="s">
        <v>48</v>
      </c>
      <c r="D23" s="16"/>
      <c r="E23" s="17"/>
      <c r="F23" s="17"/>
      <c r="G23" s="17"/>
      <c r="H23" s="16"/>
      <c r="J23" s="16" t="s">
        <v>58</v>
      </c>
      <c r="K23" s="16"/>
      <c r="L23" s="18"/>
      <c r="M23" s="18"/>
      <c r="N23" s="18"/>
      <c r="O23" s="45"/>
      <c r="P23" s="45"/>
      <c r="Q23" s="16"/>
      <c r="R23" s="16"/>
      <c r="S23" s="16"/>
      <c r="T23" s="18"/>
      <c r="U23" s="47"/>
      <c r="V23" s="47"/>
      <c r="W23" s="49"/>
      <c r="X23" s="217"/>
      <c r="Y23" s="217"/>
      <c r="Z23" s="18"/>
      <c r="AA23" s="18"/>
      <c r="AB23" s="18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>
      <c r="A24" s="16"/>
      <c r="B24" s="16"/>
      <c r="C24" s="16" t="s">
        <v>49</v>
      </c>
      <c r="D24" s="16"/>
      <c r="E24" s="17"/>
      <c r="F24" s="17"/>
      <c r="G24" s="17"/>
      <c r="H24" s="16"/>
      <c r="J24" s="16" t="s">
        <v>59</v>
      </c>
      <c r="K24" s="16"/>
      <c r="L24" s="18"/>
      <c r="M24" s="18"/>
      <c r="N24" s="18"/>
      <c r="O24" s="45"/>
      <c r="P24" s="45"/>
      <c r="Q24" s="16"/>
      <c r="R24" s="16"/>
      <c r="S24" s="16"/>
      <c r="T24" s="18"/>
      <c r="U24" s="47"/>
      <c r="V24" s="47"/>
      <c r="W24" s="49"/>
      <c r="X24" s="217"/>
      <c r="Y24" s="217"/>
      <c r="Z24" s="18"/>
      <c r="AA24" s="18"/>
      <c r="AB24" s="18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>
      <c r="A25" s="16"/>
      <c r="B25" s="16"/>
      <c r="C25" s="16" t="s">
        <v>50</v>
      </c>
      <c r="D25" s="16"/>
      <c r="E25" s="17"/>
      <c r="F25" s="17"/>
      <c r="G25" s="17"/>
      <c r="H25" s="16"/>
      <c r="J25" s="16" t="s">
        <v>60</v>
      </c>
      <c r="K25" s="16"/>
      <c r="L25" s="18"/>
      <c r="M25" s="18"/>
      <c r="N25" s="18"/>
      <c r="O25" s="45"/>
      <c r="P25" s="45"/>
      <c r="Q25" s="16"/>
      <c r="R25" s="16"/>
      <c r="S25" s="16"/>
      <c r="T25" s="18"/>
      <c r="U25" s="47"/>
      <c r="V25" s="47"/>
      <c r="W25" s="49"/>
      <c r="X25" s="217"/>
      <c r="Y25" s="217"/>
      <c r="Z25" s="18"/>
      <c r="AA25" s="18"/>
      <c r="AB25" s="18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>
      <c r="A26" s="16"/>
      <c r="B26" s="16"/>
      <c r="C26" s="16"/>
      <c r="D26" s="16"/>
      <c r="E26" s="17"/>
      <c r="F26" s="17"/>
      <c r="G26" s="17"/>
      <c r="H26" s="16"/>
      <c r="J26" s="16" t="s">
        <v>61</v>
      </c>
      <c r="K26" s="16"/>
      <c r="L26" s="18"/>
      <c r="M26" s="18"/>
      <c r="N26" s="18"/>
      <c r="O26" s="45"/>
      <c r="P26" s="45"/>
      <c r="Q26" s="16"/>
      <c r="R26" s="16"/>
      <c r="S26" s="16"/>
      <c r="T26" s="18"/>
      <c r="U26" s="47"/>
      <c r="V26" s="47"/>
      <c r="W26" s="49"/>
      <c r="X26" s="217"/>
      <c r="Y26" s="217"/>
      <c r="Z26" s="18"/>
      <c r="AA26" s="18"/>
      <c r="AB26" s="18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>
      <c r="A27" s="16"/>
      <c r="B27" s="16"/>
      <c r="C27" s="16"/>
      <c r="D27" s="16"/>
      <c r="E27" s="17"/>
      <c r="F27" s="17"/>
      <c r="G27" s="17"/>
      <c r="H27" s="17"/>
      <c r="I27" s="16"/>
      <c r="J27" s="18"/>
      <c r="K27" s="18"/>
      <c r="L27" s="18"/>
      <c r="M27" s="18"/>
      <c r="N27" s="18"/>
      <c r="O27" s="45"/>
      <c r="P27" s="45"/>
      <c r="Q27" s="16"/>
      <c r="R27" s="16"/>
      <c r="S27" s="16"/>
      <c r="T27" s="18"/>
      <c r="U27" s="47"/>
      <c r="V27" s="47"/>
      <c r="W27" s="49"/>
      <c r="X27" s="51"/>
      <c r="Y27" s="49"/>
      <c r="Z27" s="18"/>
      <c r="AA27" s="18"/>
      <c r="AB27" s="18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>
      <c r="A28" s="16"/>
      <c r="B28" s="16"/>
      <c r="C28" s="16"/>
      <c r="D28" s="16"/>
      <c r="E28" s="17"/>
      <c r="F28" s="17"/>
      <c r="G28" s="17"/>
      <c r="H28" s="17"/>
      <c r="I28" s="16"/>
      <c r="J28" s="18"/>
      <c r="K28" s="18"/>
      <c r="L28" s="18"/>
      <c r="M28" s="18"/>
      <c r="N28" s="18"/>
      <c r="O28" s="45"/>
      <c r="P28" s="45"/>
      <c r="Q28" s="16"/>
      <c r="R28" s="16"/>
      <c r="S28" s="16"/>
      <c r="T28" s="18"/>
      <c r="U28" s="47"/>
      <c r="V28" s="47"/>
      <c r="W28" s="49"/>
      <c r="X28" s="51"/>
      <c r="Y28" s="49"/>
      <c r="Z28" s="18"/>
      <c r="AA28" s="18"/>
      <c r="AB28" s="18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>
      <c r="A29" s="16"/>
      <c r="B29" s="16"/>
      <c r="C29" s="16"/>
      <c r="D29" s="16"/>
      <c r="E29" s="17"/>
      <c r="F29" s="17"/>
      <c r="G29" s="17"/>
      <c r="H29" s="17"/>
      <c r="I29" s="16"/>
      <c r="J29" s="18"/>
      <c r="K29" s="18"/>
      <c r="L29" s="18"/>
      <c r="M29" s="18"/>
      <c r="N29" s="18"/>
      <c r="O29" s="45"/>
      <c r="P29" s="45"/>
      <c r="Q29" s="16"/>
      <c r="R29" s="16"/>
      <c r="S29" s="16"/>
      <c r="T29" s="18"/>
      <c r="U29" s="47"/>
      <c r="V29" s="47"/>
      <c r="W29" s="49"/>
      <c r="X29" s="51"/>
      <c r="Y29" s="49"/>
      <c r="Z29" s="18"/>
      <c r="AA29" s="18"/>
      <c r="AB29" s="18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>
      <c r="A30" s="16"/>
      <c r="B30" s="16"/>
      <c r="C30" s="16"/>
      <c r="D30" s="16"/>
      <c r="E30" s="17"/>
      <c r="F30" s="17"/>
      <c r="G30" s="17"/>
      <c r="H30" s="17"/>
      <c r="I30" s="16"/>
      <c r="J30" s="18"/>
      <c r="K30" s="18"/>
      <c r="L30" s="18"/>
      <c r="M30" s="18"/>
      <c r="N30" s="18"/>
      <c r="O30" s="45"/>
      <c r="P30" s="45"/>
      <c r="Q30" s="16"/>
      <c r="R30" s="16"/>
      <c r="S30" s="16"/>
      <c r="T30" s="18"/>
      <c r="U30" s="47"/>
      <c r="V30" s="47"/>
      <c r="W30" s="49"/>
      <c r="X30" s="51"/>
      <c r="Y30" s="49"/>
      <c r="Z30" s="18"/>
      <c r="AA30" s="18"/>
      <c r="AB30" s="18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>
      <c r="A31" s="16"/>
      <c r="B31" s="16"/>
      <c r="C31" s="16"/>
      <c r="D31" s="16"/>
      <c r="E31" s="17"/>
      <c r="F31" s="17"/>
      <c r="G31" s="17"/>
      <c r="H31" s="17"/>
      <c r="I31" s="16"/>
      <c r="J31" s="18"/>
      <c r="K31" s="18"/>
      <c r="L31" s="18"/>
      <c r="M31" s="18"/>
      <c r="N31" s="18"/>
      <c r="O31" s="45"/>
      <c r="P31" s="45"/>
      <c r="Q31" s="16"/>
      <c r="R31" s="16"/>
      <c r="S31" s="16"/>
      <c r="T31" s="18"/>
      <c r="U31" s="47"/>
      <c r="V31" s="47"/>
      <c r="W31" s="49"/>
      <c r="X31" s="51"/>
      <c r="Y31" s="49"/>
      <c r="Z31" s="18"/>
      <c r="AA31" s="18"/>
      <c r="AB31" s="18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>
      <c r="A32" s="16"/>
      <c r="B32" s="16"/>
      <c r="C32" s="16"/>
      <c r="D32" s="16"/>
      <c r="E32" s="17"/>
      <c r="F32" s="17"/>
      <c r="G32" s="17"/>
      <c r="H32" s="17"/>
      <c r="I32" s="16"/>
      <c r="J32" s="18"/>
      <c r="K32" s="18"/>
      <c r="L32" s="18"/>
      <c r="M32" s="18"/>
      <c r="N32" s="18"/>
      <c r="O32" s="45"/>
      <c r="P32" s="45"/>
      <c r="Q32" s="16"/>
      <c r="R32" s="16"/>
      <c r="S32" s="16"/>
      <c r="T32" s="18"/>
      <c r="U32" s="47"/>
      <c r="V32" s="47"/>
      <c r="W32" s="49"/>
      <c r="X32" s="51"/>
      <c r="Y32" s="49"/>
      <c r="Z32" s="18"/>
      <c r="AA32" s="18"/>
      <c r="AB32" s="18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1024">
      <c r="A33" s="16"/>
      <c r="B33" s="16"/>
      <c r="C33" s="16"/>
      <c r="D33" s="16"/>
      <c r="E33" s="17"/>
      <c r="F33" s="17"/>
      <c r="G33" s="17"/>
      <c r="H33" s="17"/>
      <c r="I33" s="16"/>
      <c r="J33" s="18"/>
      <c r="K33" s="18"/>
      <c r="L33" s="18"/>
      <c r="M33" s="18"/>
      <c r="N33" s="18"/>
      <c r="O33" s="45"/>
      <c r="P33" s="45"/>
      <c r="Q33" s="16"/>
      <c r="R33" s="16"/>
      <c r="S33" s="16"/>
      <c r="T33" s="18"/>
      <c r="U33" s="47"/>
      <c r="V33" s="47"/>
      <c r="W33" s="49"/>
      <c r="X33" s="51"/>
      <c r="Y33" s="49"/>
      <c r="Z33" s="18"/>
      <c r="AA33" s="18"/>
      <c r="AB33" s="18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1024">
      <c r="A34" s="16"/>
      <c r="B34" s="16"/>
      <c r="C34" s="16"/>
      <c r="D34" s="16"/>
      <c r="E34" s="17"/>
      <c r="F34" s="17"/>
      <c r="G34" s="17"/>
      <c r="H34" s="17"/>
      <c r="I34" s="16"/>
      <c r="J34" s="18"/>
      <c r="K34" s="18"/>
      <c r="L34" s="18"/>
      <c r="M34" s="18"/>
      <c r="N34" s="18"/>
      <c r="O34" s="45"/>
      <c r="P34" s="45"/>
      <c r="Q34" s="16"/>
      <c r="R34" s="16"/>
      <c r="S34" s="16"/>
      <c r="T34" s="18"/>
      <c r="U34" s="47"/>
      <c r="V34" s="47"/>
      <c r="W34" s="49"/>
      <c r="X34" s="51"/>
      <c r="Y34" s="49"/>
      <c r="Z34" s="18"/>
      <c r="AA34" s="18"/>
      <c r="AB34" s="18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1024">
      <c r="A35" s="16"/>
      <c r="B35" s="16"/>
      <c r="C35" s="16"/>
      <c r="D35" s="16"/>
      <c r="E35" s="17"/>
      <c r="F35" s="17"/>
      <c r="G35" s="17"/>
      <c r="H35" s="17"/>
      <c r="I35" s="16"/>
      <c r="J35" s="18"/>
      <c r="K35" s="18"/>
      <c r="L35" s="18"/>
      <c r="M35" s="18"/>
      <c r="N35" s="18"/>
      <c r="O35" s="45"/>
      <c r="P35" s="45"/>
      <c r="Q35" s="16"/>
      <c r="R35" s="16"/>
      <c r="S35" s="16"/>
      <c r="T35" s="18"/>
      <c r="U35" s="47"/>
      <c r="V35" s="47"/>
      <c r="W35" s="49"/>
      <c r="X35" s="51"/>
      <c r="Y35" s="49"/>
      <c r="Z35" s="18"/>
      <c r="AA35" s="18"/>
      <c r="AB35" s="18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1024">
      <c r="A36" s="16"/>
      <c r="B36" s="16"/>
      <c r="C36" s="16"/>
      <c r="D36" s="16"/>
      <c r="E36" s="17"/>
      <c r="F36" s="17"/>
      <c r="G36" s="17"/>
      <c r="H36" s="17"/>
      <c r="I36" s="16"/>
      <c r="J36" s="18"/>
      <c r="K36" s="18"/>
      <c r="L36" s="18"/>
      <c r="M36" s="18"/>
      <c r="N36" s="18"/>
      <c r="O36" s="45"/>
      <c r="P36" s="45"/>
      <c r="Q36" s="16"/>
      <c r="R36" s="16"/>
      <c r="S36" s="16"/>
      <c r="T36" s="18"/>
      <c r="U36" s="47"/>
      <c r="V36" s="47"/>
      <c r="W36" s="49"/>
      <c r="X36" s="51"/>
      <c r="Y36" s="49"/>
      <c r="Z36" s="18"/>
      <c r="AA36" s="18"/>
      <c r="AB36" s="18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1024">
      <c r="A37" s="16"/>
      <c r="B37" s="16"/>
      <c r="C37" s="16"/>
      <c r="D37" s="16"/>
      <c r="E37" s="17"/>
      <c r="F37" s="17"/>
      <c r="G37" s="17"/>
      <c r="H37" s="17"/>
      <c r="I37" s="16"/>
      <c r="J37" s="18"/>
      <c r="K37" s="18"/>
      <c r="L37" s="18"/>
      <c r="M37" s="18"/>
      <c r="N37" s="18"/>
      <c r="O37" s="45"/>
      <c r="P37" s="45"/>
      <c r="Q37" s="16"/>
      <c r="R37" s="16"/>
      <c r="S37" s="16"/>
      <c r="T37" s="18"/>
      <c r="U37" s="47"/>
      <c r="V37" s="47"/>
      <c r="W37" s="49"/>
      <c r="X37" s="51"/>
      <c r="Y37" s="49"/>
      <c r="Z37" s="18"/>
      <c r="AA37" s="18"/>
      <c r="AB37" s="18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1024">
      <c r="A38" s="16"/>
      <c r="B38" s="16"/>
      <c r="C38" s="16"/>
      <c r="D38" s="16"/>
      <c r="E38" s="17"/>
      <c r="F38" s="17"/>
      <c r="G38" s="17"/>
      <c r="H38" s="17"/>
      <c r="I38" s="16"/>
      <c r="J38" s="18"/>
      <c r="K38" s="18"/>
      <c r="L38" s="18"/>
      <c r="M38" s="18"/>
      <c r="N38" s="18"/>
      <c r="O38" s="45"/>
      <c r="P38" s="45"/>
      <c r="Q38" s="16"/>
      <c r="R38" s="16"/>
      <c r="S38" s="16"/>
      <c r="T38" s="18"/>
      <c r="U38" s="47"/>
      <c r="V38" s="47"/>
      <c r="W38" s="49"/>
      <c r="X38" s="51"/>
      <c r="Y38" s="49"/>
      <c r="Z38" s="18"/>
      <c r="AA38" s="18"/>
      <c r="AB38" s="18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1024">
      <c r="A39" s="16"/>
      <c r="B39" s="16"/>
      <c r="C39" s="16"/>
      <c r="D39" s="16"/>
      <c r="E39" s="17"/>
      <c r="F39" s="17"/>
      <c r="G39" s="17"/>
      <c r="H39" s="17"/>
      <c r="I39" s="16"/>
      <c r="J39" s="18"/>
      <c r="K39" s="18"/>
      <c r="L39" s="18"/>
      <c r="M39" s="18"/>
      <c r="N39" s="18"/>
      <c r="O39" s="45"/>
      <c r="P39" s="45"/>
      <c r="Q39" s="16"/>
      <c r="R39" s="16"/>
      <c r="S39" s="16"/>
      <c r="T39" s="18"/>
      <c r="U39" s="47"/>
      <c r="V39" s="47"/>
      <c r="W39" s="49"/>
      <c r="X39" s="51"/>
      <c r="Y39" s="49"/>
      <c r="Z39" s="18"/>
      <c r="AA39" s="18"/>
      <c r="AB39" s="18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1024">
      <c r="A40" s="16"/>
      <c r="B40" s="16"/>
      <c r="C40" s="16"/>
      <c r="D40" s="16"/>
      <c r="E40" s="17"/>
      <c r="F40" s="17"/>
      <c r="G40" s="17"/>
      <c r="H40" s="17"/>
      <c r="I40" s="16"/>
      <c r="J40" s="18"/>
      <c r="K40" s="18"/>
      <c r="L40" s="18"/>
      <c r="M40" s="18"/>
      <c r="N40" s="18"/>
      <c r="O40" s="45"/>
      <c r="P40" s="45"/>
      <c r="Q40" s="16"/>
      <c r="R40" s="16"/>
      <c r="S40" s="16"/>
      <c r="T40" s="18"/>
      <c r="U40" s="47"/>
      <c r="V40" s="47"/>
      <c r="W40" s="49"/>
      <c r="X40" s="51"/>
      <c r="Y40" s="49"/>
      <c r="Z40" s="18"/>
      <c r="AA40" s="18"/>
      <c r="AB40" s="18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1024" s="20" customFormat="1">
      <c r="E41" s="17"/>
      <c r="F41" s="21"/>
      <c r="G41" s="21"/>
      <c r="H41" s="21"/>
      <c r="J41" s="22"/>
      <c r="K41" s="22"/>
      <c r="L41" s="22"/>
      <c r="M41" s="22"/>
      <c r="N41" s="22"/>
      <c r="O41" s="52"/>
      <c r="P41" s="52"/>
      <c r="T41" s="22"/>
      <c r="U41" s="53"/>
      <c r="V41" s="53"/>
      <c r="W41" s="54"/>
      <c r="X41" s="55"/>
      <c r="Y41" s="54"/>
      <c r="Z41" s="22"/>
      <c r="AA41" s="22"/>
      <c r="AB41" s="22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0" customFormat="1">
      <c r="E42" s="17"/>
      <c r="F42" s="21"/>
      <c r="G42" s="21"/>
      <c r="H42" s="21"/>
      <c r="J42" s="22"/>
      <c r="K42" s="22"/>
      <c r="L42" s="22"/>
      <c r="M42" s="22"/>
      <c r="N42" s="22"/>
      <c r="O42" s="52"/>
      <c r="P42" s="52"/>
      <c r="T42" s="22"/>
      <c r="U42" s="53"/>
      <c r="V42" s="53"/>
      <c r="W42" s="54"/>
      <c r="X42" s="55"/>
      <c r="Y42" s="54"/>
      <c r="Z42" s="22"/>
      <c r="AA42" s="22"/>
      <c r="AB42" s="2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0" customFormat="1">
      <c r="E43" s="17"/>
      <c r="F43" s="21"/>
      <c r="G43" s="21"/>
      <c r="H43" s="21"/>
      <c r="J43" s="22"/>
      <c r="K43" s="22"/>
      <c r="L43" s="22"/>
      <c r="M43" s="22"/>
      <c r="N43" s="22"/>
      <c r="O43" s="52"/>
      <c r="P43" s="52"/>
      <c r="T43" s="22"/>
      <c r="U43" s="53"/>
      <c r="V43" s="53"/>
      <c r="W43" s="54"/>
      <c r="X43" s="55"/>
      <c r="Y43" s="54"/>
      <c r="Z43" s="22"/>
      <c r="AA43" s="22"/>
      <c r="AB43" s="22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0" customFormat="1">
      <c r="E44" s="17"/>
      <c r="F44" s="21"/>
      <c r="G44" s="21"/>
      <c r="H44" s="21"/>
      <c r="J44" s="22"/>
      <c r="K44" s="22"/>
      <c r="L44" s="22"/>
      <c r="M44" s="22"/>
      <c r="N44" s="22"/>
      <c r="O44" s="52"/>
      <c r="P44" s="52"/>
      <c r="T44" s="22"/>
      <c r="U44" s="53"/>
      <c r="V44" s="53"/>
      <c r="W44" s="54"/>
      <c r="X44" s="55"/>
      <c r="Y44" s="54"/>
      <c r="Z44" s="22"/>
      <c r="AA44" s="22"/>
      <c r="AB44" s="22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0" customFormat="1">
      <c r="E45" s="17"/>
      <c r="F45" s="21"/>
      <c r="G45" s="21"/>
      <c r="H45" s="21"/>
      <c r="J45" s="22"/>
      <c r="K45" s="22"/>
      <c r="L45" s="22"/>
      <c r="M45" s="22"/>
      <c r="N45" s="22"/>
      <c r="O45" s="52"/>
      <c r="P45" s="52"/>
      <c r="T45" s="22"/>
      <c r="U45" s="53"/>
      <c r="V45" s="53"/>
      <c r="W45" s="54"/>
      <c r="X45" s="55"/>
      <c r="Y45" s="54"/>
      <c r="Z45" s="22"/>
      <c r="AA45" s="22"/>
      <c r="AB45" s="22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0" customFormat="1">
      <c r="E46" s="17"/>
      <c r="F46" s="21"/>
      <c r="G46" s="21"/>
      <c r="H46" s="21"/>
      <c r="J46" s="22"/>
      <c r="K46" s="22"/>
      <c r="L46" s="22"/>
      <c r="M46" s="22"/>
      <c r="N46" s="22"/>
      <c r="O46" s="52"/>
      <c r="P46" s="52"/>
      <c r="T46" s="22"/>
      <c r="U46" s="53"/>
      <c r="V46" s="53"/>
      <c r="W46" s="54"/>
      <c r="X46" s="55"/>
      <c r="Y46" s="54"/>
      <c r="Z46" s="22"/>
      <c r="AA46" s="22"/>
      <c r="AB46" s="22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0" customFormat="1">
      <c r="E47" s="17"/>
      <c r="F47" s="21"/>
      <c r="G47" s="21"/>
      <c r="H47" s="21"/>
      <c r="J47" s="22"/>
      <c r="K47" s="22"/>
      <c r="L47" s="22"/>
      <c r="M47" s="22"/>
      <c r="N47" s="22"/>
      <c r="O47" s="52"/>
      <c r="P47" s="52"/>
      <c r="T47" s="22"/>
      <c r="U47" s="53"/>
      <c r="V47" s="53"/>
      <c r="W47" s="54"/>
      <c r="X47" s="55"/>
      <c r="Y47" s="54"/>
      <c r="Z47" s="22"/>
      <c r="AA47" s="22"/>
      <c r="AB47" s="22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0" customFormat="1">
      <c r="E48" s="17"/>
      <c r="F48" s="21"/>
      <c r="G48" s="21"/>
      <c r="H48" s="21"/>
      <c r="J48" s="22"/>
      <c r="K48" s="22"/>
      <c r="L48" s="22"/>
      <c r="M48" s="22"/>
      <c r="N48" s="22"/>
      <c r="O48" s="52"/>
      <c r="P48" s="52"/>
      <c r="T48" s="22"/>
      <c r="U48" s="53"/>
      <c r="V48" s="53"/>
      <c r="W48" s="54"/>
      <c r="X48" s="54"/>
      <c r="Y48" s="54"/>
      <c r="Z48" s="22"/>
      <c r="AA48" s="22"/>
      <c r="AB48" s="22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0" customFormat="1">
      <c r="E49" s="17"/>
      <c r="F49" s="21"/>
      <c r="G49" s="21"/>
      <c r="H49" s="21"/>
      <c r="J49" s="22"/>
      <c r="K49" s="22"/>
      <c r="L49" s="22"/>
      <c r="M49" s="22"/>
      <c r="N49" s="22"/>
      <c r="O49" s="52"/>
      <c r="P49" s="52"/>
      <c r="T49" s="22"/>
      <c r="U49" s="53"/>
      <c r="V49" s="53"/>
      <c r="W49" s="54"/>
      <c r="X49" s="54"/>
      <c r="Y49" s="54"/>
      <c r="Z49" s="22"/>
      <c r="AA49" s="22"/>
      <c r="AB49" s="22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0" customFormat="1">
      <c r="E50" s="17"/>
      <c r="F50" s="21"/>
      <c r="G50" s="21"/>
      <c r="H50" s="21"/>
      <c r="J50" s="22"/>
      <c r="K50" s="22"/>
      <c r="L50" s="22"/>
      <c r="M50" s="22"/>
      <c r="N50" s="22"/>
      <c r="O50" s="52"/>
      <c r="P50" s="52"/>
      <c r="T50" s="22"/>
      <c r="U50" s="53"/>
      <c r="V50" s="53"/>
      <c r="W50" s="54"/>
      <c r="X50" s="54"/>
      <c r="Y50" s="54"/>
      <c r="Z50" s="22"/>
      <c r="AA50" s="22"/>
      <c r="AB50" s="22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0" customFormat="1">
      <c r="E51" s="17"/>
      <c r="F51" s="21"/>
      <c r="G51" s="21"/>
      <c r="H51" s="21"/>
      <c r="J51" s="22"/>
      <c r="K51" s="22"/>
      <c r="L51" s="22"/>
      <c r="M51" s="22"/>
      <c r="N51" s="22"/>
      <c r="O51" s="52"/>
      <c r="P51" s="52"/>
      <c r="T51" s="22"/>
      <c r="U51" s="53"/>
      <c r="V51" s="53"/>
      <c r="W51" s="54"/>
      <c r="X51" s="54"/>
      <c r="Y51" s="54"/>
      <c r="Z51" s="22"/>
      <c r="AA51" s="22"/>
      <c r="AB51" s="22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0" customFormat="1">
      <c r="E52" s="17"/>
      <c r="F52" s="21"/>
      <c r="G52" s="21"/>
      <c r="H52" s="21"/>
      <c r="J52" s="22"/>
      <c r="K52" s="22"/>
      <c r="L52" s="22"/>
      <c r="M52" s="22"/>
      <c r="N52" s="22"/>
      <c r="O52" s="52"/>
      <c r="P52" s="52"/>
      <c r="T52" s="22"/>
      <c r="U52" s="53"/>
      <c r="V52" s="53"/>
      <c r="W52" s="54"/>
      <c r="X52" s="54"/>
      <c r="Y52" s="54"/>
      <c r="Z52" s="22"/>
      <c r="AA52" s="22"/>
      <c r="AB52" s="2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0" customFormat="1">
      <c r="E53" s="17"/>
      <c r="F53" s="21"/>
      <c r="G53" s="21"/>
      <c r="H53" s="21"/>
      <c r="J53" s="22"/>
      <c r="K53" s="22"/>
      <c r="L53" s="22"/>
      <c r="M53" s="22"/>
      <c r="N53" s="22"/>
      <c r="O53" s="52"/>
      <c r="P53" s="52"/>
      <c r="T53" s="22"/>
      <c r="U53" s="53"/>
      <c r="V53" s="53"/>
      <c r="W53" s="54"/>
      <c r="X53" s="54"/>
      <c r="Y53" s="54"/>
      <c r="Z53" s="22"/>
      <c r="AA53" s="22"/>
      <c r="AB53" s="22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0" customFormat="1">
      <c r="E54" s="16"/>
      <c r="J54" s="22"/>
      <c r="K54" s="22"/>
      <c r="L54" s="22"/>
      <c r="M54" s="22"/>
      <c r="N54" s="22"/>
      <c r="O54" s="52"/>
      <c r="P54" s="52"/>
      <c r="T54" s="22"/>
      <c r="U54" s="53"/>
      <c r="V54" s="53"/>
      <c r="W54" s="54"/>
      <c r="X54" s="54"/>
      <c r="Y54" s="54"/>
      <c r="Z54" s="22"/>
      <c r="AA54" s="22"/>
      <c r="AB54" s="22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0" customFormat="1">
      <c r="E55" s="16"/>
      <c r="J55" s="22"/>
      <c r="K55" s="22"/>
      <c r="L55" s="22"/>
      <c r="M55" s="22"/>
      <c r="N55" s="22"/>
      <c r="O55" s="52"/>
      <c r="P55" s="52"/>
      <c r="T55" s="22"/>
      <c r="U55" s="53"/>
      <c r="V55" s="53"/>
      <c r="W55" s="54"/>
      <c r="X55" s="54"/>
      <c r="Y55" s="54"/>
      <c r="Z55" s="22"/>
      <c r="AA55" s="22"/>
      <c r="AB55" s="22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0" customFormat="1">
      <c r="E56" s="16"/>
      <c r="J56" s="22"/>
      <c r="K56" s="22"/>
      <c r="L56" s="22"/>
      <c r="M56" s="22"/>
      <c r="N56" s="22"/>
      <c r="O56" s="52"/>
      <c r="P56" s="52"/>
      <c r="T56" s="22"/>
      <c r="U56" s="53"/>
      <c r="V56" s="53"/>
      <c r="W56" s="54"/>
      <c r="X56" s="54"/>
      <c r="Y56" s="54"/>
      <c r="Z56" s="22"/>
      <c r="AA56" s="22"/>
      <c r="AB56" s="22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0" customFormat="1">
      <c r="E57" s="16"/>
      <c r="J57" s="22"/>
      <c r="K57" s="22"/>
      <c r="L57" s="22"/>
      <c r="M57" s="22"/>
      <c r="N57" s="22"/>
      <c r="O57" s="52"/>
      <c r="P57" s="52"/>
      <c r="T57" s="22"/>
      <c r="U57" s="53"/>
      <c r="V57" s="53"/>
      <c r="W57" s="54"/>
      <c r="X57" s="54"/>
      <c r="Y57" s="54"/>
      <c r="Z57" s="22"/>
      <c r="AA57" s="22"/>
      <c r="AB57" s="22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0" customFormat="1">
      <c r="E58" s="16"/>
      <c r="J58" s="22"/>
      <c r="K58" s="22"/>
      <c r="L58" s="22"/>
      <c r="M58" s="22"/>
      <c r="N58" s="22"/>
      <c r="O58" s="52"/>
      <c r="P58" s="52"/>
      <c r="T58" s="22"/>
      <c r="U58" s="53"/>
      <c r="V58" s="53"/>
      <c r="W58" s="54"/>
      <c r="X58" s="54"/>
      <c r="Y58" s="54"/>
      <c r="Z58" s="22"/>
      <c r="AA58" s="22"/>
      <c r="AB58" s="22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0" customFormat="1">
      <c r="E59" s="16"/>
      <c r="J59" s="22"/>
      <c r="K59" s="22"/>
      <c r="L59" s="22"/>
      <c r="M59" s="22"/>
      <c r="N59" s="22"/>
      <c r="O59" s="52"/>
      <c r="P59" s="52"/>
      <c r="T59" s="22"/>
      <c r="U59" s="53"/>
      <c r="V59" s="53"/>
      <c r="W59" s="54"/>
      <c r="X59" s="54"/>
      <c r="Y59" s="54"/>
      <c r="Z59" s="22"/>
      <c r="AA59" s="22"/>
      <c r="AB59" s="22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0" customFormat="1">
      <c r="E60" s="16"/>
      <c r="J60" s="22"/>
      <c r="K60" s="22"/>
      <c r="L60" s="22"/>
      <c r="M60" s="22"/>
      <c r="N60" s="22"/>
      <c r="O60" s="52"/>
      <c r="P60" s="52"/>
      <c r="T60" s="22"/>
      <c r="U60" s="53"/>
      <c r="V60" s="53"/>
      <c r="W60" s="54"/>
      <c r="X60" s="54"/>
      <c r="Y60" s="54"/>
      <c r="Z60" s="22"/>
      <c r="AA60" s="22"/>
      <c r="AB60" s="22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0" customFormat="1">
      <c r="E61" s="16"/>
      <c r="J61" s="22"/>
      <c r="K61" s="22"/>
      <c r="L61" s="22"/>
      <c r="M61" s="22"/>
      <c r="N61" s="22"/>
      <c r="O61" s="52"/>
      <c r="P61" s="52"/>
      <c r="T61" s="22"/>
      <c r="U61" s="53"/>
      <c r="V61" s="53"/>
      <c r="W61" s="54"/>
      <c r="X61" s="54"/>
      <c r="Y61" s="54"/>
      <c r="Z61" s="22"/>
      <c r="AA61" s="22"/>
      <c r="AB61" s="22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0" customFormat="1">
      <c r="E62" s="16"/>
      <c r="J62" s="22"/>
      <c r="K62" s="22"/>
      <c r="L62" s="22"/>
      <c r="M62" s="22"/>
      <c r="N62" s="22"/>
      <c r="O62" s="52"/>
      <c r="P62" s="52"/>
      <c r="T62" s="22"/>
      <c r="U62" s="53"/>
      <c r="V62" s="53"/>
      <c r="W62" s="54"/>
      <c r="X62" s="54"/>
      <c r="Y62" s="54"/>
      <c r="Z62" s="22"/>
      <c r="AA62" s="22"/>
      <c r="AB62" s="2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0" customFormat="1">
      <c r="J63" s="22"/>
      <c r="K63" s="22"/>
      <c r="L63" s="22"/>
      <c r="M63" s="22"/>
      <c r="N63" s="22"/>
      <c r="O63" s="52"/>
      <c r="P63" s="52"/>
      <c r="T63" s="22"/>
      <c r="U63" s="53"/>
      <c r="V63" s="53"/>
      <c r="W63" s="54"/>
      <c r="X63" s="54"/>
      <c r="Y63" s="54"/>
      <c r="Z63" s="22"/>
      <c r="AA63" s="22"/>
      <c r="AB63" s="22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0" customFormat="1">
      <c r="J64" s="22"/>
      <c r="K64" s="22"/>
      <c r="L64" s="22"/>
      <c r="M64" s="22"/>
      <c r="N64" s="22"/>
      <c r="O64" s="52"/>
      <c r="P64" s="52"/>
      <c r="T64" s="22"/>
      <c r="U64" s="53"/>
      <c r="V64" s="53"/>
      <c r="W64" s="54"/>
      <c r="X64" s="54"/>
      <c r="Y64" s="54"/>
      <c r="Z64" s="22"/>
      <c r="AA64" s="22"/>
      <c r="AB64" s="22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0" customFormat="1">
      <c r="J65" s="22"/>
      <c r="K65" s="22"/>
      <c r="L65" s="22"/>
      <c r="M65" s="22"/>
      <c r="N65" s="22"/>
      <c r="O65" s="52"/>
      <c r="P65" s="52"/>
      <c r="T65" s="22"/>
      <c r="U65" s="53"/>
      <c r="V65" s="53"/>
      <c r="W65" s="54"/>
      <c r="X65" s="54"/>
      <c r="Y65" s="54"/>
      <c r="Z65" s="22"/>
      <c r="AA65" s="22"/>
      <c r="AB65" s="22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0" customFormat="1">
      <c r="J66" s="22"/>
      <c r="K66" s="22"/>
      <c r="L66" s="22"/>
      <c r="M66" s="22"/>
      <c r="N66" s="22"/>
      <c r="O66" s="52"/>
      <c r="P66" s="52"/>
      <c r="T66" s="22"/>
      <c r="U66" s="53"/>
      <c r="V66" s="53"/>
      <c r="W66" s="54"/>
      <c r="X66" s="54"/>
      <c r="Y66" s="54"/>
      <c r="Z66" s="22"/>
      <c r="AA66" s="22"/>
      <c r="AB66" s="22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0" customFormat="1">
      <c r="J67" s="22"/>
      <c r="K67" s="22"/>
      <c r="L67" s="22"/>
      <c r="M67" s="22"/>
      <c r="N67" s="22"/>
      <c r="O67" s="52"/>
      <c r="P67" s="52"/>
      <c r="T67" s="22"/>
      <c r="U67" s="53"/>
      <c r="V67" s="53"/>
      <c r="W67" s="54"/>
      <c r="X67" s="54"/>
      <c r="Y67" s="54"/>
      <c r="Z67" s="22"/>
      <c r="AA67" s="22"/>
      <c r="AB67" s="22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0" customFormat="1">
      <c r="J68" s="22"/>
      <c r="K68" s="22"/>
      <c r="L68" s="22"/>
      <c r="M68" s="22"/>
      <c r="N68" s="22"/>
      <c r="O68" s="52"/>
      <c r="P68" s="52"/>
      <c r="T68" s="22"/>
      <c r="U68" s="53"/>
      <c r="V68" s="53"/>
      <c r="W68" s="54"/>
      <c r="X68" s="54"/>
      <c r="Y68" s="54"/>
      <c r="Z68" s="22"/>
      <c r="AA68" s="22"/>
      <c r="AB68" s="22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0" customFormat="1">
      <c r="J69" s="22"/>
      <c r="K69" s="22"/>
      <c r="L69" s="22"/>
      <c r="M69" s="22"/>
      <c r="N69" s="22"/>
      <c r="O69" s="52"/>
      <c r="P69" s="52"/>
      <c r="T69" s="22"/>
      <c r="U69" s="53"/>
      <c r="V69" s="53"/>
      <c r="W69" s="54"/>
      <c r="X69" s="54"/>
      <c r="Y69" s="54"/>
      <c r="Z69" s="22"/>
      <c r="AA69" s="22"/>
      <c r="AB69" s="22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0" customFormat="1">
      <c r="J70" s="22"/>
      <c r="K70" s="22"/>
      <c r="L70" s="22"/>
      <c r="M70" s="22"/>
      <c r="N70" s="22"/>
      <c r="O70" s="52"/>
      <c r="P70" s="52"/>
      <c r="T70" s="22"/>
      <c r="U70" s="53"/>
      <c r="V70" s="53"/>
      <c r="W70" s="54"/>
      <c r="X70" s="54"/>
      <c r="Y70" s="54"/>
      <c r="Z70" s="22"/>
      <c r="AA70" s="22"/>
      <c r="AB70" s="22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0" customFormat="1">
      <c r="J71" s="22"/>
      <c r="K71" s="22"/>
      <c r="L71" s="22"/>
      <c r="M71" s="22"/>
      <c r="N71" s="22"/>
      <c r="O71" s="52"/>
      <c r="P71" s="52"/>
      <c r="T71" s="22"/>
      <c r="U71" s="53"/>
      <c r="V71" s="53"/>
      <c r="W71" s="54"/>
      <c r="X71" s="54"/>
      <c r="Y71" s="54"/>
      <c r="Z71" s="22"/>
      <c r="AA71" s="22"/>
      <c r="AB71" s="22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0" customFormat="1">
      <c r="J72" s="22"/>
      <c r="K72" s="22"/>
      <c r="L72" s="22"/>
      <c r="M72" s="22"/>
      <c r="N72" s="22"/>
      <c r="O72" s="52"/>
      <c r="P72" s="52"/>
      <c r="T72" s="22"/>
      <c r="U72" s="53"/>
      <c r="V72" s="53"/>
      <c r="W72" s="54"/>
      <c r="X72" s="54"/>
      <c r="Y72" s="54"/>
      <c r="Z72" s="22"/>
      <c r="AA72" s="22"/>
      <c r="AB72" s="2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0" customFormat="1">
      <c r="J73" s="22"/>
      <c r="K73" s="22"/>
      <c r="L73" s="22"/>
      <c r="M73" s="22"/>
      <c r="N73" s="22"/>
      <c r="O73" s="52"/>
      <c r="P73" s="52"/>
      <c r="T73" s="22"/>
      <c r="U73" s="53"/>
      <c r="V73" s="53"/>
      <c r="W73" s="54"/>
      <c r="X73" s="54"/>
      <c r="Y73" s="54"/>
      <c r="Z73" s="22"/>
      <c r="AA73" s="22"/>
      <c r="AB73" s="22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0" customFormat="1">
      <c r="J74" s="22"/>
      <c r="K74" s="22"/>
      <c r="L74" s="22"/>
      <c r="M74" s="22"/>
      <c r="N74" s="22"/>
      <c r="O74" s="52"/>
      <c r="P74" s="52"/>
      <c r="T74" s="22"/>
      <c r="U74" s="53"/>
      <c r="V74" s="53"/>
      <c r="W74" s="54"/>
      <c r="X74" s="54"/>
      <c r="Y74" s="54"/>
      <c r="Z74" s="22"/>
      <c r="AA74" s="22"/>
      <c r="AB74" s="22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0" customFormat="1">
      <c r="J75" s="22"/>
      <c r="K75" s="22"/>
      <c r="L75" s="22"/>
      <c r="M75" s="22"/>
      <c r="N75" s="22"/>
      <c r="O75" s="52"/>
      <c r="P75" s="52"/>
      <c r="T75" s="22"/>
      <c r="U75" s="53"/>
      <c r="V75" s="53"/>
      <c r="W75" s="54"/>
      <c r="X75" s="54"/>
      <c r="Y75" s="54"/>
      <c r="Z75" s="22"/>
      <c r="AA75" s="22"/>
      <c r="AB75" s="22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0" customFormat="1">
      <c r="J76" s="22"/>
      <c r="K76" s="22"/>
      <c r="L76" s="22"/>
      <c r="M76" s="22"/>
      <c r="N76" s="22"/>
      <c r="O76" s="52"/>
      <c r="P76" s="52"/>
      <c r="T76" s="22"/>
      <c r="U76" s="53"/>
      <c r="V76" s="53"/>
      <c r="W76" s="54"/>
      <c r="X76" s="54"/>
      <c r="Y76" s="54"/>
      <c r="Z76" s="22"/>
      <c r="AA76" s="22"/>
      <c r="AB76" s="22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0" customFormat="1">
      <c r="J77" s="22"/>
      <c r="K77" s="22"/>
      <c r="L77" s="22"/>
      <c r="M77" s="22"/>
      <c r="N77" s="22"/>
      <c r="O77" s="52"/>
      <c r="P77" s="52"/>
      <c r="T77" s="22"/>
      <c r="U77" s="53"/>
      <c r="V77" s="53"/>
      <c r="W77" s="54"/>
      <c r="X77" s="54"/>
      <c r="Y77" s="54"/>
      <c r="Z77" s="22"/>
      <c r="AA77" s="22"/>
      <c r="AB77" s="22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0" customFormat="1">
      <c r="J78" s="22"/>
      <c r="K78" s="22"/>
      <c r="L78" s="22"/>
      <c r="M78" s="22"/>
      <c r="N78" s="22"/>
      <c r="O78" s="52"/>
      <c r="P78" s="52"/>
      <c r="T78" s="22"/>
      <c r="U78" s="53"/>
      <c r="V78" s="53"/>
      <c r="W78" s="54"/>
      <c r="X78" s="54"/>
      <c r="Y78" s="54"/>
      <c r="Z78" s="22"/>
      <c r="AA78" s="22"/>
      <c r="AB78" s="22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0" customFormat="1">
      <c r="J79" s="22"/>
      <c r="K79" s="22"/>
      <c r="L79" s="22"/>
      <c r="M79" s="22"/>
      <c r="N79" s="22"/>
      <c r="O79" s="52"/>
      <c r="P79" s="52"/>
      <c r="T79" s="22"/>
      <c r="U79" s="53"/>
      <c r="V79" s="53"/>
      <c r="W79" s="54"/>
      <c r="X79" s="54"/>
      <c r="Y79" s="54"/>
      <c r="Z79" s="22"/>
      <c r="AA79" s="22"/>
      <c r="AB79" s="22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0" customFormat="1">
      <c r="J80" s="22"/>
      <c r="K80" s="22"/>
      <c r="L80" s="22"/>
      <c r="M80" s="22"/>
      <c r="N80" s="22"/>
      <c r="O80" s="52"/>
      <c r="P80" s="52"/>
      <c r="T80" s="22"/>
      <c r="U80" s="53"/>
      <c r="V80" s="53"/>
      <c r="W80" s="54"/>
      <c r="X80" s="54"/>
      <c r="Y80" s="54"/>
      <c r="Z80" s="22"/>
      <c r="AA80" s="22"/>
      <c r="AB80" s="22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0" customFormat="1">
      <c r="J81" s="22"/>
      <c r="K81" s="22"/>
      <c r="L81" s="22"/>
      <c r="M81" s="22"/>
      <c r="N81" s="22"/>
      <c r="O81" s="52"/>
      <c r="P81" s="52"/>
      <c r="T81" s="22"/>
      <c r="U81" s="53"/>
      <c r="V81" s="53"/>
      <c r="W81" s="54"/>
      <c r="X81" s="54"/>
      <c r="Y81" s="54"/>
      <c r="Z81" s="22"/>
      <c r="AA81" s="22"/>
      <c r="AB81" s="22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0" customFormat="1">
      <c r="J82" s="22"/>
      <c r="K82" s="22"/>
      <c r="L82" s="22"/>
      <c r="M82" s="22"/>
      <c r="N82" s="22"/>
      <c r="O82" s="52"/>
      <c r="P82" s="52"/>
      <c r="T82" s="22"/>
      <c r="U82" s="53"/>
      <c r="V82" s="53"/>
      <c r="W82" s="54"/>
      <c r="X82" s="54"/>
      <c r="Y82" s="54"/>
      <c r="Z82" s="22"/>
      <c r="AA82" s="22"/>
      <c r="AB82" s="2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0" customFormat="1">
      <c r="J83" s="22"/>
      <c r="K83" s="22"/>
      <c r="L83" s="22"/>
      <c r="M83" s="22"/>
      <c r="N83" s="22"/>
      <c r="O83" s="52"/>
      <c r="P83" s="52"/>
      <c r="T83" s="22"/>
      <c r="U83" s="53"/>
      <c r="V83" s="53"/>
      <c r="W83" s="54"/>
      <c r="X83" s="54"/>
      <c r="Y83" s="54"/>
      <c r="Z83" s="22"/>
      <c r="AA83" s="22"/>
      <c r="AB83" s="22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0" customFormat="1">
      <c r="J84" s="22"/>
      <c r="K84" s="22"/>
      <c r="L84" s="22"/>
      <c r="M84" s="22"/>
      <c r="N84" s="22"/>
      <c r="O84" s="52"/>
      <c r="P84" s="52"/>
      <c r="T84" s="22"/>
      <c r="U84" s="53"/>
      <c r="V84" s="53"/>
      <c r="W84" s="54"/>
      <c r="X84" s="54"/>
      <c r="Y84" s="54"/>
      <c r="Z84" s="22"/>
      <c r="AA84" s="22"/>
      <c r="AB84" s="22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0" customFormat="1">
      <c r="J85" s="22"/>
      <c r="K85" s="22"/>
      <c r="L85" s="22"/>
      <c r="M85" s="22"/>
      <c r="N85" s="22"/>
      <c r="O85" s="52"/>
      <c r="P85" s="52"/>
      <c r="T85" s="22"/>
      <c r="U85" s="53"/>
      <c r="V85" s="53"/>
      <c r="W85" s="54"/>
      <c r="X85" s="54"/>
      <c r="Y85" s="54"/>
      <c r="Z85" s="22"/>
      <c r="AA85" s="22"/>
      <c r="AB85" s="22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0" customFormat="1">
      <c r="J86" s="22"/>
      <c r="K86" s="22"/>
      <c r="L86" s="22"/>
      <c r="M86" s="22"/>
      <c r="N86" s="22"/>
      <c r="O86" s="52"/>
      <c r="P86" s="52"/>
      <c r="T86" s="22"/>
      <c r="U86" s="53"/>
      <c r="V86" s="53"/>
      <c r="W86" s="54"/>
      <c r="X86" s="54"/>
      <c r="Y86" s="54"/>
      <c r="Z86" s="22"/>
      <c r="AA86" s="22"/>
      <c r="AB86" s="22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0" customFormat="1">
      <c r="O87" s="52"/>
      <c r="P87" s="52"/>
      <c r="U87" s="54"/>
      <c r="V87" s="54"/>
      <c r="W87" s="54"/>
      <c r="X87" s="54"/>
      <c r="Y87" s="54"/>
      <c r="Z87" s="22"/>
      <c r="AA87" s="22"/>
      <c r="AB87" s="22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0" customFormat="1">
      <c r="O88" s="52"/>
      <c r="P88" s="52"/>
      <c r="U88" s="54"/>
      <c r="V88" s="54"/>
      <c r="W88" s="54"/>
      <c r="X88" s="54"/>
      <c r="Y88" s="54"/>
      <c r="Z88" s="22"/>
      <c r="AA88" s="22"/>
      <c r="AB88" s="22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0" customFormat="1">
      <c r="O89" s="52"/>
      <c r="P89" s="52"/>
      <c r="U89" s="54"/>
      <c r="V89" s="54"/>
      <c r="W89" s="54"/>
      <c r="X89" s="54"/>
      <c r="Y89" s="54"/>
      <c r="Z89" s="22"/>
      <c r="AA89" s="22"/>
      <c r="AB89" s="22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0" customFormat="1">
      <c r="O90" s="52"/>
      <c r="P90" s="52"/>
      <c r="U90" s="54"/>
      <c r="V90" s="54"/>
      <c r="W90" s="54"/>
      <c r="X90" s="54"/>
      <c r="Y90" s="54"/>
      <c r="Z90" s="22"/>
      <c r="AA90" s="22"/>
      <c r="AB90" s="22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0" customFormat="1">
      <c r="O91" s="52"/>
      <c r="P91" s="52"/>
      <c r="U91" s="54"/>
      <c r="V91" s="54"/>
      <c r="W91" s="54"/>
      <c r="X91" s="54"/>
      <c r="Y91" s="54"/>
      <c r="Z91" s="22"/>
      <c r="AA91" s="22"/>
      <c r="AB91" s="22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0" customFormat="1">
      <c r="O92" s="52"/>
      <c r="P92" s="52"/>
      <c r="U92" s="54"/>
      <c r="V92" s="54"/>
      <c r="W92" s="54"/>
      <c r="X92" s="54"/>
      <c r="Y92" s="54"/>
      <c r="Z92" s="22"/>
      <c r="AA92" s="22"/>
      <c r="AB92" s="2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0" customFormat="1">
      <c r="O93" s="52"/>
      <c r="P93" s="52"/>
      <c r="U93" s="54"/>
      <c r="V93" s="54"/>
      <c r="W93" s="54"/>
      <c r="X93" s="54"/>
      <c r="Y93" s="54"/>
      <c r="Z93" s="22"/>
      <c r="AA93" s="22"/>
      <c r="AB93" s="22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0" customFormat="1">
      <c r="O94" s="52"/>
      <c r="P94" s="52"/>
      <c r="U94" s="54"/>
      <c r="V94" s="54"/>
      <c r="W94" s="54"/>
      <c r="X94" s="54"/>
      <c r="Y94" s="54"/>
      <c r="Z94" s="22"/>
      <c r="AA94" s="22"/>
      <c r="AB94" s="22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0" customFormat="1">
      <c r="O95" s="52"/>
      <c r="P95" s="52"/>
      <c r="U95" s="54"/>
      <c r="V95" s="54"/>
      <c r="W95" s="54"/>
      <c r="X95" s="54"/>
      <c r="Y95" s="54"/>
      <c r="Z95" s="22"/>
      <c r="AA95" s="22"/>
      <c r="AB95" s="22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0" customFormat="1">
      <c r="O96" s="52"/>
      <c r="P96" s="52"/>
      <c r="U96" s="54"/>
      <c r="V96" s="54"/>
      <c r="W96" s="54"/>
      <c r="X96" s="54"/>
      <c r="Y96" s="54"/>
      <c r="Z96" s="22"/>
      <c r="AA96" s="22"/>
      <c r="AB96" s="22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0" customFormat="1">
      <c r="O97" s="52"/>
      <c r="P97" s="52"/>
      <c r="U97" s="54"/>
      <c r="V97" s="54"/>
      <c r="W97" s="54"/>
      <c r="X97" s="54"/>
      <c r="Y97" s="54"/>
      <c r="Z97" s="22"/>
      <c r="AA97" s="22"/>
      <c r="AB97" s="22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0" customFormat="1">
      <c r="O98" s="52"/>
      <c r="P98" s="52"/>
      <c r="U98" s="54"/>
      <c r="V98" s="54"/>
      <c r="W98" s="54"/>
      <c r="X98" s="54"/>
      <c r="Y98" s="54"/>
      <c r="Z98" s="22"/>
      <c r="AA98" s="22"/>
      <c r="AB98" s="22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0" customFormat="1">
      <c r="O99" s="52"/>
      <c r="P99" s="52"/>
      <c r="U99" s="54"/>
      <c r="V99" s="54"/>
      <c r="W99" s="54"/>
      <c r="X99" s="54"/>
      <c r="Y99" s="54"/>
      <c r="Z99" s="22"/>
      <c r="AA99" s="22"/>
      <c r="AB99" s="22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0" customFormat="1">
      <c r="O100" s="52"/>
      <c r="P100" s="52"/>
      <c r="U100" s="54"/>
      <c r="V100" s="54"/>
      <c r="W100" s="54"/>
      <c r="X100" s="54"/>
      <c r="Y100" s="54"/>
      <c r="Z100" s="22"/>
      <c r="AA100" s="22"/>
      <c r="AB100" s="22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0" customFormat="1">
      <c r="O101" s="52"/>
      <c r="P101" s="52"/>
      <c r="U101" s="54"/>
      <c r="V101" s="54"/>
      <c r="W101" s="54"/>
      <c r="X101" s="54"/>
      <c r="Y101" s="54"/>
      <c r="Z101" s="22"/>
      <c r="AA101" s="22"/>
      <c r="AB101" s="22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0" customFormat="1">
      <c r="O102" s="52"/>
      <c r="P102" s="52"/>
      <c r="U102" s="54"/>
      <c r="V102" s="54"/>
      <c r="W102" s="54"/>
      <c r="X102" s="54"/>
      <c r="Y102" s="54"/>
      <c r="Z102" s="22"/>
      <c r="AA102" s="22"/>
      <c r="AB102" s="2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0" customFormat="1">
      <c r="O103" s="52"/>
      <c r="P103" s="52"/>
      <c r="U103" s="54"/>
      <c r="V103" s="54"/>
      <c r="W103" s="54"/>
      <c r="X103" s="54"/>
      <c r="Y103" s="54"/>
      <c r="Z103" s="22"/>
      <c r="AA103" s="22"/>
      <c r="AB103" s="22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0" customFormat="1">
      <c r="O104" s="52"/>
      <c r="P104" s="52"/>
      <c r="U104" s="54"/>
      <c r="V104" s="54"/>
      <c r="W104" s="54"/>
      <c r="X104" s="54"/>
      <c r="Y104" s="54"/>
      <c r="Z104" s="22"/>
      <c r="AA104" s="22"/>
      <c r="AB104" s="22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0" customFormat="1">
      <c r="O105" s="52"/>
      <c r="P105" s="52"/>
      <c r="U105" s="54"/>
      <c r="V105" s="54"/>
      <c r="W105" s="54"/>
      <c r="X105" s="54"/>
      <c r="Y105" s="54"/>
      <c r="Z105" s="22"/>
      <c r="AA105" s="22"/>
      <c r="AB105" s="22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0" customFormat="1">
      <c r="O106" s="52"/>
      <c r="P106" s="52"/>
      <c r="U106" s="54"/>
      <c r="V106" s="54"/>
      <c r="W106" s="54"/>
      <c r="X106" s="54"/>
      <c r="Y106" s="54"/>
      <c r="Z106" s="22"/>
      <c r="AA106" s="22"/>
      <c r="AB106" s="22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0" customFormat="1">
      <c r="O107" s="52"/>
      <c r="P107" s="52"/>
      <c r="U107" s="54"/>
      <c r="V107" s="54"/>
      <c r="W107" s="54"/>
      <c r="X107" s="54"/>
      <c r="Y107" s="54"/>
      <c r="Z107" s="22"/>
      <c r="AA107" s="22"/>
      <c r="AB107" s="22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0" customFormat="1">
      <c r="O108" s="52"/>
      <c r="P108" s="52"/>
      <c r="U108" s="54"/>
      <c r="V108" s="54"/>
      <c r="W108" s="54"/>
      <c r="X108" s="54"/>
      <c r="Y108" s="54"/>
      <c r="Z108" s="22"/>
      <c r="AA108" s="22"/>
      <c r="AB108" s="22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0" customFormat="1">
      <c r="O109" s="52"/>
      <c r="P109" s="52"/>
      <c r="U109" s="54"/>
      <c r="V109" s="54"/>
      <c r="W109" s="54"/>
      <c r="X109" s="54"/>
      <c r="Y109" s="54"/>
      <c r="Z109" s="22"/>
      <c r="AA109" s="22"/>
      <c r="AB109" s="22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0" customFormat="1">
      <c r="O110" s="52"/>
      <c r="P110" s="52"/>
      <c r="U110" s="54"/>
      <c r="V110" s="54"/>
      <c r="W110" s="54"/>
      <c r="X110" s="54"/>
      <c r="Y110" s="54"/>
      <c r="Z110" s="22"/>
      <c r="AA110" s="22"/>
      <c r="AB110" s="22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0" customFormat="1">
      <c r="O111" s="52"/>
      <c r="P111" s="52"/>
      <c r="U111" s="54"/>
      <c r="V111" s="54"/>
      <c r="W111" s="54"/>
      <c r="X111" s="54"/>
      <c r="Y111" s="54"/>
      <c r="Z111" s="22"/>
      <c r="AA111" s="22"/>
      <c r="AB111" s="22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0" customFormat="1">
      <c r="O112" s="52"/>
      <c r="P112" s="52"/>
      <c r="U112" s="54"/>
      <c r="V112" s="54"/>
      <c r="W112" s="54"/>
      <c r="X112" s="54"/>
      <c r="Y112" s="54"/>
      <c r="Z112" s="22"/>
      <c r="AA112" s="22"/>
      <c r="AB112" s="2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0" customFormat="1">
      <c r="O113" s="52"/>
      <c r="P113" s="52"/>
      <c r="U113" s="54"/>
      <c r="V113" s="54"/>
      <c r="W113" s="54"/>
      <c r="X113" s="54"/>
      <c r="Y113" s="54"/>
      <c r="Z113" s="22"/>
      <c r="AA113" s="22"/>
      <c r="AB113" s="22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0" customFormat="1">
      <c r="O114" s="52"/>
      <c r="P114" s="52"/>
      <c r="U114" s="54"/>
      <c r="V114" s="54"/>
      <c r="W114" s="54"/>
      <c r="X114" s="54"/>
      <c r="Y114" s="54"/>
      <c r="Z114" s="22"/>
      <c r="AA114" s="22"/>
      <c r="AB114" s="22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0" customFormat="1">
      <c r="O115" s="52"/>
      <c r="P115" s="52"/>
      <c r="U115" s="54"/>
      <c r="V115" s="54"/>
      <c r="W115" s="54"/>
      <c r="X115" s="54"/>
      <c r="Y115" s="54"/>
      <c r="Z115" s="22"/>
      <c r="AA115" s="22"/>
      <c r="AB115" s="22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0" customFormat="1">
      <c r="O116" s="52"/>
      <c r="P116" s="52"/>
      <c r="U116" s="54"/>
      <c r="V116" s="54"/>
      <c r="W116" s="54"/>
      <c r="X116" s="54"/>
      <c r="Y116" s="54"/>
      <c r="Z116" s="22"/>
      <c r="AA116" s="22"/>
      <c r="AB116" s="22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0" customFormat="1">
      <c r="O117" s="52"/>
      <c r="P117" s="52"/>
      <c r="U117" s="54"/>
      <c r="V117" s="54"/>
      <c r="W117" s="54"/>
      <c r="X117" s="54"/>
      <c r="Y117" s="54"/>
      <c r="Z117" s="22"/>
      <c r="AA117" s="22"/>
      <c r="AB117" s="22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0" customFormat="1">
      <c r="O118" s="52"/>
      <c r="P118" s="52"/>
      <c r="U118" s="54"/>
      <c r="V118" s="54"/>
      <c r="W118" s="54"/>
      <c r="X118" s="54"/>
      <c r="Y118" s="54"/>
      <c r="Z118" s="22"/>
      <c r="AA118" s="22"/>
      <c r="AB118" s="22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0" customFormat="1">
      <c r="O119" s="52"/>
      <c r="P119" s="52"/>
      <c r="U119" s="54"/>
      <c r="V119" s="54"/>
      <c r="W119" s="54"/>
      <c r="X119" s="54"/>
      <c r="Y119" s="54"/>
      <c r="Z119" s="22"/>
      <c r="AA119" s="22"/>
      <c r="AB119" s="22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0" customFormat="1">
      <c r="O120" s="52"/>
      <c r="P120" s="52"/>
      <c r="U120" s="54"/>
      <c r="V120" s="54"/>
      <c r="W120" s="54"/>
      <c r="X120" s="54"/>
      <c r="Y120" s="54"/>
      <c r="Z120" s="22"/>
      <c r="AA120" s="22"/>
      <c r="AB120" s="22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0" customFormat="1">
      <c r="O121" s="52"/>
      <c r="P121" s="52"/>
      <c r="U121" s="54"/>
      <c r="V121" s="54"/>
      <c r="W121" s="54"/>
      <c r="X121" s="54"/>
      <c r="Y121" s="54"/>
      <c r="Z121" s="22"/>
      <c r="AA121" s="22"/>
      <c r="AB121" s="22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0" customFormat="1">
      <c r="O122" s="52"/>
      <c r="P122" s="52"/>
      <c r="U122" s="54"/>
      <c r="V122" s="54"/>
      <c r="W122" s="54"/>
      <c r="X122" s="54"/>
      <c r="Y122" s="54"/>
      <c r="Z122" s="22"/>
      <c r="AA122" s="22"/>
      <c r="AB122" s="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0" customFormat="1">
      <c r="O123" s="52"/>
      <c r="P123" s="52"/>
      <c r="U123" s="54"/>
      <c r="V123" s="54"/>
      <c r="W123" s="54"/>
      <c r="X123" s="54"/>
      <c r="Y123" s="54"/>
      <c r="Z123" s="22"/>
      <c r="AA123" s="22"/>
      <c r="AB123" s="22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0" customFormat="1">
      <c r="O124" s="52"/>
      <c r="P124" s="52"/>
      <c r="U124" s="54"/>
      <c r="V124" s="54"/>
      <c r="W124" s="54"/>
      <c r="X124" s="54"/>
      <c r="Y124" s="54"/>
      <c r="Z124" s="22"/>
      <c r="AA124" s="22"/>
      <c r="AB124" s="22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0" customFormat="1">
      <c r="O125" s="52"/>
      <c r="P125" s="52"/>
      <c r="U125" s="54"/>
      <c r="V125" s="54"/>
      <c r="W125" s="54"/>
      <c r="X125" s="54"/>
      <c r="Y125" s="54"/>
      <c r="Z125" s="22"/>
      <c r="AA125" s="22"/>
      <c r="AB125" s="22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0" customFormat="1">
      <c r="O126" s="52"/>
      <c r="P126" s="52"/>
      <c r="U126" s="54"/>
      <c r="V126" s="54"/>
      <c r="W126" s="54"/>
      <c r="X126" s="54"/>
      <c r="Y126" s="54"/>
      <c r="Z126" s="22"/>
      <c r="AA126" s="22"/>
      <c r="AB126" s="22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0" customFormat="1">
      <c r="O127" s="52"/>
      <c r="P127" s="52"/>
      <c r="U127" s="54"/>
      <c r="V127" s="54"/>
      <c r="W127" s="54"/>
      <c r="X127" s="54"/>
      <c r="Y127" s="54"/>
      <c r="Z127" s="22"/>
      <c r="AA127" s="22"/>
      <c r="AB127" s="22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0" customFormat="1">
      <c r="O128" s="52"/>
      <c r="P128" s="52"/>
      <c r="U128" s="54"/>
      <c r="V128" s="54"/>
      <c r="W128" s="54"/>
      <c r="X128" s="54"/>
      <c r="Y128" s="54"/>
      <c r="Z128" s="22"/>
      <c r="AA128" s="22"/>
      <c r="AB128" s="22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0" customFormat="1">
      <c r="O129" s="52"/>
      <c r="P129" s="52"/>
      <c r="U129" s="54"/>
      <c r="V129" s="54"/>
      <c r="W129" s="54"/>
      <c r="X129" s="54"/>
      <c r="Y129" s="54"/>
      <c r="Z129" s="22"/>
      <c r="AA129" s="22"/>
      <c r="AB129" s="22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0" customFormat="1">
      <c r="O130" s="52"/>
      <c r="P130" s="52"/>
      <c r="U130" s="54"/>
      <c r="V130" s="54"/>
      <c r="W130" s="54"/>
      <c r="X130" s="54"/>
      <c r="Y130" s="54"/>
      <c r="Z130" s="22"/>
      <c r="AA130" s="22"/>
      <c r="AB130" s="22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0" customFormat="1">
      <c r="O131" s="52"/>
      <c r="P131" s="52"/>
      <c r="U131" s="54"/>
      <c r="V131" s="54"/>
      <c r="W131" s="54"/>
      <c r="X131" s="54"/>
      <c r="Y131" s="54"/>
      <c r="Z131" s="22"/>
      <c r="AA131" s="22"/>
      <c r="AB131" s="22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0" customFormat="1">
      <c r="O132" s="52"/>
      <c r="P132" s="52"/>
      <c r="U132" s="54"/>
      <c r="V132" s="54"/>
      <c r="W132" s="54"/>
      <c r="X132" s="54"/>
      <c r="Y132" s="54"/>
      <c r="Z132" s="22"/>
      <c r="AA132" s="22"/>
      <c r="AB132" s="2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0" customFormat="1">
      <c r="O133" s="52"/>
      <c r="P133" s="52"/>
      <c r="U133" s="54"/>
      <c r="V133" s="54"/>
      <c r="W133" s="54"/>
      <c r="X133" s="54"/>
      <c r="Y133" s="54"/>
      <c r="Z133" s="22"/>
      <c r="AA133" s="22"/>
      <c r="AB133" s="22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0" customFormat="1">
      <c r="O134" s="52"/>
      <c r="P134" s="52"/>
      <c r="U134" s="54"/>
      <c r="V134" s="54"/>
      <c r="W134" s="54"/>
      <c r="X134" s="54"/>
      <c r="Y134" s="54"/>
      <c r="Z134" s="22"/>
      <c r="AA134" s="22"/>
      <c r="AB134" s="22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0" customFormat="1">
      <c r="O135" s="52"/>
      <c r="P135" s="52"/>
      <c r="U135" s="54"/>
      <c r="V135" s="54"/>
      <c r="W135" s="54"/>
      <c r="X135" s="54"/>
      <c r="Y135" s="54"/>
      <c r="Z135" s="22"/>
      <c r="AA135" s="22"/>
      <c r="AB135" s="22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0" customFormat="1">
      <c r="O136" s="52"/>
      <c r="P136" s="52"/>
      <c r="U136" s="54"/>
      <c r="V136" s="54"/>
      <c r="W136" s="54"/>
      <c r="X136" s="54"/>
      <c r="Y136" s="54"/>
      <c r="Z136" s="22"/>
      <c r="AA136" s="22"/>
      <c r="AB136" s="22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0" customFormat="1">
      <c r="O137" s="52"/>
      <c r="P137" s="52"/>
      <c r="U137" s="54"/>
      <c r="V137" s="54"/>
      <c r="W137" s="54"/>
      <c r="X137" s="54"/>
      <c r="Y137" s="54"/>
      <c r="Z137" s="22"/>
      <c r="AA137" s="22"/>
      <c r="AB137" s="22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0" customFormat="1">
      <c r="O138" s="52"/>
      <c r="P138" s="52"/>
      <c r="U138" s="54"/>
      <c r="V138" s="54"/>
      <c r="W138" s="54"/>
      <c r="X138" s="54"/>
      <c r="Y138" s="54"/>
      <c r="Z138" s="22"/>
      <c r="AA138" s="22"/>
      <c r="AB138" s="22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0" customFormat="1">
      <c r="O139" s="52"/>
      <c r="P139" s="52"/>
      <c r="U139" s="54"/>
      <c r="V139" s="54"/>
      <c r="W139" s="54"/>
      <c r="X139" s="54"/>
      <c r="Y139" s="54"/>
      <c r="Z139" s="22"/>
      <c r="AA139" s="22"/>
      <c r="AB139" s="22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0" customFormat="1">
      <c r="O140" s="52"/>
      <c r="P140" s="52"/>
      <c r="U140" s="54"/>
      <c r="V140" s="54"/>
      <c r="W140" s="54"/>
      <c r="X140" s="54"/>
      <c r="Y140" s="54"/>
      <c r="Z140" s="22"/>
      <c r="AA140" s="22"/>
      <c r="AB140" s="22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0" customFormat="1">
      <c r="O141" s="52"/>
      <c r="P141" s="52"/>
      <c r="U141" s="54"/>
      <c r="V141" s="54"/>
      <c r="W141" s="54"/>
      <c r="X141" s="54"/>
      <c r="Y141" s="54"/>
      <c r="Z141" s="22"/>
      <c r="AA141" s="22"/>
      <c r="AB141" s="22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0" customFormat="1">
      <c r="O142" s="52"/>
      <c r="P142" s="52"/>
      <c r="U142" s="54"/>
      <c r="V142" s="54"/>
      <c r="W142" s="54"/>
      <c r="X142" s="54"/>
      <c r="Y142" s="54"/>
      <c r="Z142" s="22"/>
      <c r="AA142" s="22"/>
      <c r="AB142" s="2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0" customFormat="1">
      <c r="O143" s="52"/>
      <c r="P143" s="52"/>
      <c r="U143" s="54"/>
      <c r="V143" s="54"/>
      <c r="W143" s="54"/>
      <c r="X143" s="54"/>
      <c r="Y143" s="54"/>
      <c r="Z143" s="22"/>
      <c r="AA143" s="22"/>
      <c r="AB143" s="22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0" customFormat="1">
      <c r="O144" s="52"/>
      <c r="P144" s="52"/>
      <c r="U144" s="54"/>
      <c r="V144" s="54"/>
      <c r="W144" s="54"/>
      <c r="X144" s="54"/>
      <c r="Y144" s="54"/>
      <c r="Z144" s="22"/>
      <c r="AA144" s="22"/>
      <c r="AB144" s="22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0" customFormat="1">
      <c r="O145" s="52"/>
      <c r="P145" s="52"/>
      <c r="U145" s="54"/>
      <c r="V145" s="54"/>
      <c r="W145" s="54"/>
      <c r="X145" s="54"/>
      <c r="Y145" s="54"/>
      <c r="Z145" s="22"/>
      <c r="AA145" s="22"/>
      <c r="AB145" s="22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0" customFormat="1">
      <c r="O146" s="52"/>
      <c r="P146" s="52"/>
      <c r="U146" s="54"/>
      <c r="V146" s="54"/>
      <c r="W146" s="54"/>
      <c r="X146" s="54"/>
      <c r="Y146" s="54"/>
      <c r="Z146" s="22"/>
      <c r="AA146" s="22"/>
      <c r="AB146" s="22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0" customFormat="1">
      <c r="O147" s="52"/>
      <c r="P147" s="52"/>
      <c r="U147" s="54"/>
      <c r="V147" s="54"/>
      <c r="W147" s="54"/>
      <c r="X147" s="54"/>
      <c r="Y147" s="54"/>
      <c r="Z147" s="22"/>
      <c r="AA147" s="22"/>
      <c r="AB147" s="22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0" customFormat="1">
      <c r="O148" s="52"/>
      <c r="P148" s="52"/>
      <c r="U148" s="54"/>
      <c r="V148" s="54"/>
      <c r="W148" s="54"/>
      <c r="X148" s="54"/>
      <c r="Y148" s="54"/>
      <c r="Z148" s="22"/>
      <c r="AA148" s="22"/>
      <c r="AB148" s="22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0" customFormat="1">
      <c r="O149" s="52"/>
      <c r="P149" s="52"/>
      <c r="U149" s="54"/>
      <c r="V149" s="54"/>
      <c r="W149" s="54"/>
      <c r="X149" s="54"/>
      <c r="Y149" s="54"/>
      <c r="Z149" s="22"/>
      <c r="AA149" s="22"/>
      <c r="AB149" s="22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0" customFormat="1">
      <c r="O150" s="52"/>
      <c r="P150" s="52"/>
      <c r="U150" s="54"/>
      <c r="V150" s="54"/>
      <c r="W150" s="54"/>
      <c r="X150" s="54"/>
      <c r="Y150" s="54"/>
      <c r="Z150" s="22"/>
      <c r="AA150" s="22"/>
      <c r="AB150" s="22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0" customFormat="1">
      <c r="O151" s="52"/>
      <c r="P151" s="52"/>
      <c r="U151" s="54"/>
      <c r="V151" s="54"/>
      <c r="W151" s="54"/>
      <c r="X151" s="54"/>
      <c r="Y151" s="54"/>
      <c r="Z151" s="22"/>
      <c r="AA151" s="22"/>
      <c r="AB151" s="22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0" customFormat="1">
      <c r="O152" s="52"/>
      <c r="P152" s="52"/>
      <c r="U152" s="54"/>
      <c r="V152" s="54"/>
      <c r="W152" s="54"/>
      <c r="X152" s="54"/>
      <c r="Y152" s="54"/>
      <c r="Z152" s="22"/>
      <c r="AA152" s="22"/>
      <c r="AB152" s="2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0" customFormat="1">
      <c r="O153" s="52"/>
      <c r="P153" s="52"/>
      <c r="U153" s="54"/>
      <c r="V153" s="54"/>
      <c r="W153" s="54"/>
      <c r="X153" s="54"/>
      <c r="Y153" s="54"/>
      <c r="Z153" s="22"/>
      <c r="AA153" s="22"/>
      <c r="AB153" s="22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0" customFormat="1">
      <c r="O154" s="52"/>
      <c r="P154" s="52"/>
      <c r="U154" s="54"/>
      <c r="V154" s="54"/>
      <c r="W154" s="54"/>
      <c r="X154" s="54"/>
      <c r="Y154" s="54"/>
      <c r="Z154" s="22"/>
      <c r="AA154" s="22"/>
      <c r="AB154" s="22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0" customFormat="1">
      <c r="O155" s="52"/>
      <c r="P155" s="52"/>
      <c r="U155" s="54"/>
      <c r="V155" s="54"/>
      <c r="W155" s="54"/>
      <c r="X155" s="54"/>
      <c r="Y155" s="54"/>
      <c r="Z155" s="22"/>
      <c r="AA155" s="22"/>
      <c r="AB155" s="22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0" customFormat="1">
      <c r="O156" s="52"/>
      <c r="P156" s="52"/>
      <c r="U156" s="54"/>
      <c r="V156" s="54"/>
      <c r="W156" s="54"/>
      <c r="X156" s="54"/>
      <c r="Y156" s="54"/>
      <c r="Z156" s="22"/>
      <c r="AA156" s="22"/>
      <c r="AB156" s="22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0" customFormat="1">
      <c r="O157" s="52"/>
      <c r="P157" s="52"/>
      <c r="U157" s="54"/>
      <c r="V157" s="54"/>
      <c r="W157" s="54"/>
      <c r="X157" s="54"/>
      <c r="Y157" s="54"/>
      <c r="Z157" s="22"/>
      <c r="AA157" s="22"/>
      <c r="AB157" s="22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0" customFormat="1">
      <c r="O158" s="52"/>
      <c r="P158" s="52"/>
      <c r="U158" s="54"/>
      <c r="V158" s="54"/>
      <c r="W158" s="54"/>
      <c r="X158" s="54"/>
      <c r="Y158" s="54"/>
      <c r="Z158" s="22"/>
      <c r="AA158" s="22"/>
      <c r="AB158" s="22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0" customFormat="1">
      <c r="O159" s="52"/>
      <c r="P159" s="52"/>
      <c r="U159" s="54"/>
      <c r="V159" s="54"/>
      <c r="W159" s="54"/>
      <c r="X159" s="54"/>
      <c r="Y159" s="54"/>
      <c r="Z159" s="22"/>
      <c r="AA159" s="22"/>
      <c r="AB159" s="22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0" customFormat="1">
      <c r="O160" s="52"/>
      <c r="P160" s="52"/>
      <c r="U160" s="54"/>
      <c r="V160" s="54"/>
      <c r="W160" s="54"/>
      <c r="X160" s="54"/>
      <c r="Y160" s="54"/>
      <c r="Z160" s="22"/>
      <c r="AA160" s="22"/>
      <c r="AB160" s="22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0" customFormat="1">
      <c r="O161" s="52"/>
      <c r="P161" s="52"/>
      <c r="U161" s="54"/>
      <c r="V161" s="54"/>
      <c r="W161" s="54"/>
      <c r="X161" s="54"/>
      <c r="Y161" s="54"/>
      <c r="Z161" s="22"/>
      <c r="AA161" s="22"/>
      <c r="AB161" s="22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0" customFormat="1">
      <c r="O162" s="52"/>
      <c r="P162" s="52"/>
      <c r="U162" s="54"/>
      <c r="V162" s="54"/>
      <c r="W162" s="54"/>
      <c r="X162" s="54"/>
      <c r="Y162" s="54"/>
      <c r="Z162" s="22"/>
      <c r="AA162" s="22"/>
      <c r="AB162" s="2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0" customFormat="1">
      <c r="O163" s="52"/>
      <c r="P163" s="52"/>
      <c r="U163" s="54"/>
      <c r="V163" s="54"/>
      <c r="W163" s="54"/>
      <c r="X163" s="54"/>
      <c r="Y163" s="54"/>
      <c r="Z163" s="22"/>
      <c r="AA163" s="22"/>
      <c r="AB163" s="22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0" customFormat="1">
      <c r="O164" s="52"/>
      <c r="P164" s="52"/>
      <c r="U164" s="54"/>
      <c r="V164" s="54"/>
      <c r="W164" s="54"/>
      <c r="X164" s="54"/>
      <c r="Y164" s="54"/>
      <c r="Z164" s="22"/>
      <c r="AA164" s="22"/>
      <c r="AB164" s="22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0" customFormat="1">
      <c r="O165" s="52"/>
      <c r="P165" s="52"/>
      <c r="U165" s="54"/>
      <c r="V165" s="54"/>
      <c r="W165" s="54"/>
      <c r="X165" s="54"/>
      <c r="Y165" s="54"/>
      <c r="Z165" s="22"/>
      <c r="AA165" s="22"/>
      <c r="AB165" s="22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0" customFormat="1">
      <c r="O166" s="52"/>
      <c r="P166" s="52"/>
      <c r="U166" s="54"/>
      <c r="V166" s="54"/>
      <c r="W166" s="54"/>
      <c r="X166" s="54"/>
      <c r="Y166" s="54"/>
      <c r="Z166" s="22"/>
      <c r="AA166" s="22"/>
      <c r="AB166" s="22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0" customFormat="1">
      <c r="O167" s="52"/>
      <c r="P167" s="52"/>
      <c r="U167" s="54"/>
      <c r="V167" s="54"/>
      <c r="W167" s="54"/>
      <c r="X167" s="54"/>
      <c r="Y167" s="54"/>
      <c r="Z167" s="22"/>
      <c r="AA167" s="22"/>
      <c r="AB167" s="22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0" customFormat="1">
      <c r="O168" s="52"/>
      <c r="P168" s="52"/>
      <c r="U168" s="54"/>
      <c r="V168" s="54"/>
      <c r="W168" s="54"/>
      <c r="X168" s="54"/>
      <c r="Y168" s="54"/>
      <c r="Z168" s="22"/>
      <c r="AA168" s="22"/>
      <c r="AB168" s="22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0" customFormat="1">
      <c r="O169" s="52"/>
      <c r="P169" s="52"/>
      <c r="U169" s="54"/>
      <c r="V169" s="54"/>
      <c r="W169" s="54"/>
      <c r="X169" s="54"/>
      <c r="Y169" s="54"/>
      <c r="Z169" s="22"/>
      <c r="AA169" s="22"/>
      <c r="AB169" s="22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0" customFormat="1">
      <c r="O170" s="52"/>
      <c r="P170" s="52"/>
      <c r="U170" s="54"/>
      <c r="V170" s="54"/>
      <c r="W170" s="54"/>
      <c r="X170" s="54"/>
      <c r="Y170" s="54"/>
      <c r="Z170" s="22"/>
      <c r="AA170" s="22"/>
      <c r="AB170" s="22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0" customFormat="1">
      <c r="O171" s="52"/>
      <c r="P171" s="52"/>
      <c r="U171" s="54"/>
      <c r="V171" s="54"/>
      <c r="W171" s="54"/>
      <c r="X171" s="54"/>
      <c r="Y171" s="54"/>
      <c r="Z171" s="22"/>
      <c r="AA171" s="22"/>
      <c r="AB171" s="22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0" customFormat="1">
      <c r="O172" s="52"/>
      <c r="P172" s="52"/>
      <c r="U172" s="54"/>
      <c r="V172" s="54"/>
      <c r="W172" s="54"/>
      <c r="X172" s="54"/>
      <c r="Y172" s="54"/>
      <c r="Z172" s="22"/>
      <c r="AA172" s="22"/>
      <c r="AB172" s="2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0" customFormat="1">
      <c r="O173" s="52"/>
      <c r="P173" s="52"/>
      <c r="U173" s="54"/>
      <c r="V173" s="54"/>
      <c r="W173" s="54"/>
      <c r="X173" s="54"/>
      <c r="Y173" s="54"/>
      <c r="Z173" s="22"/>
      <c r="AA173" s="22"/>
      <c r="AB173" s="22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0" customFormat="1">
      <c r="O174" s="52"/>
      <c r="P174" s="52"/>
      <c r="U174" s="54"/>
      <c r="V174" s="54"/>
      <c r="W174" s="54"/>
      <c r="X174" s="54"/>
      <c r="Y174" s="54"/>
      <c r="Z174" s="22"/>
      <c r="AA174" s="22"/>
      <c r="AB174" s="22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</sheetData>
  <mergeCells count="3">
    <mergeCell ref="C1:E1"/>
    <mergeCell ref="M1:Y1"/>
    <mergeCell ref="X13:Y26"/>
  </mergeCells>
  <hyperlinks>
    <hyperlink ref="N4:N11" r:id="rId1" display="Perfil contratante" xr:uid="{2B40C113-532A-4FB5-9154-E02B3B306C61}"/>
    <hyperlink ref="N6" r:id="rId2" xr:uid="{D2E51B6A-6C74-48B8-B802-85C0860500A9}"/>
    <hyperlink ref="N5" r:id="rId3" xr:uid="{353292C7-A2DC-4B6B-9754-F75C53E29C54}"/>
    <hyperlink ref="N8" r:id="rId4" xr:uid="{67919B3D-55F5-4623-9FB9-A70B2AB5DCE0}"/>
    <hyperlink ref="N9" r:id="rId5" xr:uid="{EA673768-302C-4C7F-8AEA-3CE28854F501}"/>
    <hyperlink ref="N4" r:id="rId6" xr:uid="{638EA887-2E71-47AE-990A-881434BDC6A1}"/>
    <hyperlink ref="N7" r:id="rId7" xr:uid="{DD33699E-1393-4F07-88FF-8DB447BEF132}"/>
    <hyperlink ref="N10" r:id="rId8" xr:uid="{A17FFFE9-FB58-4415-A427-12A58633B346}"/>
    <hyperlink ref="N11" r:id="rId9" xr:uid="{4A2367C8-737F-457D-8871-8E17EC600186}"/>
  </hyperlinks>
  <pageMargins left="0" right="0" top="0.39370078740157505" bottom="0.39370078740157505" header="0" footer="0"/>
  <pageSetup paperSize="9" fitToWidth="0" fitToHeight="0" pageOrder="overThenDown" orientation="landscape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5"/>
  <sheetViews>
    <sheetView topLeftCell="C1" zoomScale="95" zoomScaleNormal="95" workbookViewId="0">
      <selection activeCell="Y7" sqref="Y7"/>
    </sheetView>
  </sheetViews>
  <sheetFormatPr baseColWidth="10" defaultColWidth="11.42578125" defaultRowHeight="14.25"/>
  <cols>
    <col min="1" max="1" width="3.5703125" style="70" customWidth="1"/>
    <col min="2" max="2" width="16.85546875" style="69" customWidth="1"/>
    <col min="3" max="3" width="8.85546875" style="69" customWidth="1"/>
    <col min="4" max="4" width="4.5703125" style="69" customWidth="1"/>
    <col min="5" max="5" width="39.28515625" style="69" customWidth="1"/>
    <col min="6" max="6" width="12.140625" style="69" customWidth="1"/>
    <col min="7" max="7" width="9" style="69" customWidth="1"/>
    <col min="8" max="8" width="9.42578125" style="69" customWidth="1"/>
    <col min="9" max="9" width="10.140625" style="71" customWidth="1"/>
    <col min="10" max="10" width="10.5703125" style="69" customWidth="1"/>
    <col min="11" max="11" width="14.42578125" style="69" customWidth="1"/>
    <col min="12" max="12" width="18.5703125" style="69" customWidth="1"/>
    <col min="13" max="13" width="16.140625" style="69" customWidth="1"/>
    <col min="14" max="14" width="23.42578125" style="72" customWidth="1"/>
    <col min="15" max="15" width="19.42578125" style="73" customWidth="1"/>
    <col min="16" max="16" width="23.140625" style="73" customWidth="1"/>
    <col min="17" max="17" width="17.42578125" style="69" customWidth="1"/>
    <col min="18" max="18" width="42.7109375" style="69" customWidth="1"/>
    <col min="19" max="19" width="0.28515625" style="73" hidden="1" customWidth="1"/>
    <col min="20" max="20" width="21.5703125" style="69" hidden="1" customWidth="1"/>
    <col min="21" max="21" width="3.28515625" style="69" hidden="1" customWidth="1"/>
    <col min="22" max="22" width="9.42578125" style="69" hidden="1" customWidth="1"/>
    <col min="23" max="23" width="7.7109375" style="69" hidden="1" customWidth="1"/>
    <col min="24" max="24" width="0.140625" style="69" hidden="1" customWidth="1"/>
    <col min="25" max="25" width="33.28515625" style="69" customWidth="1"/>
    <col min="26" max="64" width="12.140625" style="69" customWidth="1"/>
    <col min="65" max="1023" width="12.140625" style="56" customWidth="1"/>
    <col min="1024" max="1024" width="12.5703125" style="56" customWidth="1"/>
    <col min="1025" max="16384" width="11.42578125" style="56"/>
  </cols>
  <sheetData>
    <row r="1" spans="1:64" ht="111" customHeight="1">
      <c r="A1" s="77"/>
      <c r="B1" s="56"/>
      <c r="C1" s="222"/>
      <c r="D1" s="222"/>
      <c r="E1" s="222"/>
      <c r="F1" s="78"/>
      <c r="G1" s="78"/>
      <c r="H1" s="79"/>
      <c r="I1" s="79"/>
      <c r="J1" s="79"/>
      <c r="K1" s="80"/>
      <c r="L1" s="221" t="s">
        <v>160</v>
      </c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64" s="64" customFormat="1" ht="20.25" customHeight="1">
      <c r="A2" s="81"/>
      <c r="B2" s="82"/>
      <c r="C2" s="83"/>
      <c r="D2" s="82"/>
      <c r="E2" s="84"/>
      <c r="F2" s="84"/>
      <c r="G2" s="85"/>
      <c r="H2" s="85"/>
      <c r="I2" s="85"/>
      <c r="J2" s="86"/>
      <c r="K2" s="87"/>
      <c r="L2" s="57"/>
      <c r="M2" s="58"/>
      <c r="N2" s="60"/>
      <c r="O2" s="61"/>
      <c r="P2" s="58"/>
      <c r="Q2" s="60"/>
      <c r="R2" s="59"/>
      <c r="S2" s="62"/>
      <c r="T2" s="58"/>
      <c r="U2" s="60"/>
      <c r="V2" s="60"/>
      <c r="W2" s="63"/>
    </row>
    <row r="3" spans="1:64" s="66" customFormat="1" ht="37.5" customHeight="1">
      <c r="A3" s="219"/>
      <c r="B3" s="219" t="s">
        <v>62</v>
      </c>
      <c r="C3" s="223" t="s">
        <v>63</v>
      </c>
      <c r="D3" s="223" t="s">
        <v>1</v>
      </c>
      <c r="E3" s="219" t="s">
        <v>0</v>
      </c>
      <c r="F3" s="225" t="s">
        <v>131</v>
      </c>
      <c r="G3" s="227" t="s">
        <v>72</v>
      </c>
      <c r="H3" s="228" t="s">
        <v>69</v>
      </c>
      <c r="I3" s="228" t="s">
        <v>70</v>
      </c>
      <c r="J3" s="228" t="s">
        <v>71</v>
      </c>
      <c r="K3" s="228" t="s">
        <v>99</v>
      </c>
      <c r="L3" s="218" t="s">
        <v>105</v>
      </c>
      <c r="M3" s="218"/>
      <c r="N3" s="218"/>
      <c r="O3" s="218" t="s">
        <v>64</v>
      </c>
      <c r="P3" s="218"/>
      <c r="Q3" s="230" t="s">
        <v>73</v>
      </c>
      <c r="R3" s="232" t="s">
        <v>23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64" s="66" customFormat="1" ht="98.25" customHeight="1">
      <c r="A4" s="220"/>
      <c r="B4" s="220"/>
      <c r="C4" s="224"/>
      <c r="D4" s="224"/>
      <c r="E4" s="220"/>
      <c r="F4" s="226"/>
      <c r="G4" s="226"/>
      <c r="H4" s="229"/>
      <c r="I4" s="229"/>
      <c r="J4" s="229"/>
      <c r="K4" s="229"/>
      <c r="L4" s="67" t="s">
        <v>65</v>
      </c>
      <c r="M4" s="68" t="s">
        <v>2</v>
      </c>
      <c r="N4" s="67" t="s">
        <v>66</v>
      </c>
      <c r="O4" s="68" t="s">
        <v>67</v>
      </c>
      <c r="P4" s="68" t="s">
        <v>68</v>
      </c>
      <c r="Q4" s="231"/>
      <c r="R4" s="233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64" s="182" customFormat="1" ht="48">
      <c r="A5" s="1">
        <v>1</v>
      </c>
      <c r="B5" s="2" t="s">
        <v>143</v>
      </c>
      <c r="C5" s="3" t="s">
        <v>4</v>
      </c>
      <c r="D5" s="3">
        <v>2</v>
      </c>
      <c r="E5" s="4" t="s">
        <v>147</v>
      </c>
      <c r="F5" s="128" t="s">
        <v>3</v>
      </c>
      <c r="G5" s="5" t="s">
        <v>132</v>
      </c>
      <c r="H5" s="185">
        <v>45322</v>
      </c>
      <c r="I5" s="183">
        <v>109</v>
      </c>
      <c r="J5" s="185">
        <v>45352</v>
      </c>
      <c r="K5" s="185">
        <v>45716</v>
      </c>
      <c r="L5" s="6">
        <v>4285.12</v>
      </c>
      <c r="M5" s="6">
        <v>899.88</v>
      </c>
      <c r="N5" s="6">
        <v>5185</v>
      </c>
      <c r="O5" s="3" t="s">
        <v>145</v>
      </c>
      <c r="P5" s="150" t="s">
        <v>146</v>
      </c>
      <c r="Q5" s="184">
        <v>0.5</v>
      </c>
      <c r="R5" s="244" t="s">
        <v>144</v>
      </c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</row>
    <row r="6" spans="1:64" s="182" customFormat="1" ht="72">
      <c r="A6" s="1">
        <v>2</v>
      </c>
      <c r="B6" s="2" t="s">
        <v>133</v>
      </c>
      <c r="C6" s="3" t="s">
        <v>101</v>
      </c>
      <c r="D6" s="3">
        <v>2</v>
      </c>
      <c r="E6" s="4" t="s">
        <v>139</v>
      </c>
      <c r="F6" s="128" t="s">
        <v>3</v>
      </c>
      <c r="G6" s="5" t="s">
        <v>132</v>
      </c>
      <c r="H6" s="185">
        <v>45378</v>
      </c>
      <c r="I6" s="183">
        <v>318</v>
      </c>
      <c r="J6" s="185">
        <v>45453</v>
      </c>
      <c r="K6" s="185">
        <v>45817</v>
      </c>
      <c r="L6" s="6">
        <v>1353.02</v>
      </c>
      <c r="M6" s="6">
        <v>284.13</v>
      </c>
      <c r="N6" s="6">
        <f>L6+M6</f>
        <v>1637.15</v>
      </c>
      <c r="O6" s="3" t="s">
        <v>140</v>
      </c>
      <c r="P6" s="150" t="s">
        <v>141</v>
      </c>
      <c r="Q6" s="104" t="s">
        <v>142</v>
      </c>
      <c r="R6" s="244" t="s">
        <v>138</v>
      </c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</row>
    <row r="7" spans="1:64" s="182" customFormat="1" ht="96">
      <c r="A7" s="1">
        <v>3</v>
      </c>
      <c r="B7" s="2" t="s">
        <v>133</v>
      </c>
      <c r="C7" s="3" t="s">
        <v>101</v>
      </c>
      <c r="D7" s="3">
        <v>2</v>
      </c>
      <c r="E7" s="4" t="s">
        <v>135</v>
      </c>
      <c r="F7" s="128" t="s">
        <v>3</v>
      </c>
      <c r="G7" s="5" t="s">
        <v>132</v>
      </c>
      <c r="H7" s="185">
        <v>45378</v>
      </c>
      <c r="I7" s="183">
        <v>327</v>
      </c>
      <c r="J7" s="185">
        <v>45465</v>
      </c>
      <c r="K7" s="185">
        <v>45829</v>
      </c>
      <c r="L7" s="6">
        <v>1930.21</v>
      </c>
      <c r="M7" s="6">
        <v>405.35</v>
      </c>
      <c r="N7" s="6">
        <f>SUM(L7:M7)</f>
        <v>2335.56</v>
      </c>
      <c r="O7" s="3" t="s">
        <v>136</v>
      </c>
      <c r="P7" s="150" t="s">
        <v>137</v>
      </c>
      <c r="Q7" s="104" t="s">
        <v>142</v>
      </c>
      <c r="R7" s="245" t="s">
        <v>134</v>
      </c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</row>
    <row r="8" spans="1:64" s="124" customFormat="1" ht="30.75" customHeight="1">
      <c r="A8" s="76"/>
      <c r="B8" s="116"/>
      <c r="C8" s="116"/>
      <c r="D8" s="116"/>
      <c r="E8" s="116"/>
      <c r="F8" s="116"/>
      <c r="G8" s="116"/>
      <c r="H8" s="117"/>
      <c r="I8" s="117"/>
      <c r="J8" s="118"/>
      <c r="K8" s="119"/>
      <c r="L8" s="118">
        <f>SUM(L5:L7)</f>
        <v>7568.3499999999995</v>
      </c>
      <c r="M8" s="118">
        <f>SUM(M5:M7)</f>
        <v>1589.3600000000001</v>
      </c>
      <c r="N8" s="118">
        <f>SUM(N5:N7)</f>
        <v>9157.7099999999991</v>
      </c>
      <c r="O8" s="120"/>
      <c r="P8" s="116"/>
      <c r="Q8" s="121"/>
      <c r="R8" s="122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</row>
    <row r="11" spans="1:64">
      <c r="S11" s="74"/>
    </row>
    <row r="12" spans="1:64">
      <c r="S12" s="74"/>
    </row>
    <row r="13" spans="1:64">
      <c r="E13" s="179"/>
      <c r="F13" s="179"/>
      <c r="G13" s="180"/>
      <c r="H13" s="180"/>
      <c r="I13" s="180"/>
      <c r="J13" s="180"/>
    </row>
    <row r="15" spans="1:64">
      <c r="E15" s="178"/>
    </row>
  </sheetData>
  <mergeCells count="17">
    <mergeCell ref="K3:K4"/>
    <mergeCell ref="L3:N3"/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1A2-35F0-40C5-AAA1-263A2268FBD8}">
  <dimension ref="A1:BN10"/>
  <sheetViews>
    <sheetView zoomScale="89" zoomScaleNormal="89" workbookViewId="0">
      <selection activeCell="K2" sqref="K2"/>
    </sheetView>
  </sheetViews>
  <sheetFormatPr baseColWidth="10" defaultColWidth="11.42578125" defaultRowHeight="14.25"/>
  <cols>
    <col min="1" max="1" width="3.5703125" style="70" customWidth="1"/>
    <col min="2" max="2" width="16.85546875" style="69" customWidth="1"/>
    <col min="3" max="3" width="8.85546875" style="69" customWidth="1"/>
    <col min="4" max="4" width="4.5703125" style="69" customWidth="1"/>
    <col min="5" max="5" width="42.42578125" style="69" customWidth="1"/>
    <col min="6" max="6" width="12.140625" style="69" customWidth="1"/>
    <col min="7" max="7" width="9.42578125" style="69" customWidth="1"/>
    <col min="8" max="8" width="10.140625" style="71" customWidth="1"/>
    <col min="9" max="9" width="10.5703125" style="69" customWidth="1"/>
    <col min="10" max="10" width="14.42578125" style="69" customWidth="1"/>
    <col min="11" max="11" width="10.85546875" style="69" customWidth="1"/>
    <col min="12" max="12" width="16.140625" style="69" customWidth="1"/>
    <col min="13" max="13" width="24.85546875" style="72" customWidth="1"/>
    <col min="14" max="14" width="13.28515625" style="72" customWidth="1"/>
    <col min="15" max="15" width="12" style="72" customWidth="1"/>
    <col min="16" max="16" width="16.7109375" style="72" customWidth="1"/>
    <col min="17" max="17" width="19.42578125" style="73" customWidth="1"/>
    <col min="18" max="18" width="40.7109375" style="73" customWidth="1"/>
    <col min="19" max="19" width="0.5703125" style="69" hidden="1" customWidth="1"/>
    <col min="20" max="20" width="5.42578125" style="69" hidden="1" customWidth="1"/>
    <col min="21" max="21" width="0.28515625" style="73" hidden="1" customWidth="1"/>
    <col min="22" max="22" width="21.5703125" style="69" hidden="1" customWidth="1"/>
    <col min="23" max="23" width="3.28515625" style="69" hidden="1" customWidth="1"/>
    <col min="24" max="24" width="9.42578125" style="69" hidden="1" customWidth="1"/>
    <col min="25" max="25" width="7.7109375" style="69" hidden="1" customWidth="1"/>
    <col min="26" max="26" width="0.140625" style="69" hidden="1" customWidth="1"/>
    <col min="27" max="27" width="33.28515625" style="69" customWidth="1"/>
    <col min="28" max="66" width="12.140625" style="69" customWidth="1"/>
    <col min="67" max="1025" width="12.140625" style="56" customWidth="1"/>
    <col min="1026" max="1026" width="12.5703125" style="56" customWidth="1"/>
    <col min="1027" max="16384" width="11.42578125" style="56"/>
  </cols>
  <sheetData>
    <row r="1" spans="1:66" ht="111" customHeight="1">
      <c r="A1" s="77"/>
      <c r="B1" s="56"/>
      <c r="C1" s="222"/>
      <c r="D1" s="222"/>
      <c r="E1" s="222"/>
      <c r="F1" s="129"/>
      <c r="G1" s="130"/>
      <c r="H1" s="130"/>
      <c r="I1" s="130"/>
      <c r="J1" s="131"/>
      <c r="K1" s="234" t="s">
        <v>159</v>
      </c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</row>
    <row r="2" spans="1:66" s="64" customFormat="1" ht="20.25" customHeight="1">
      <c r="A2" s="81"/>
      <c r="B2" s="132"/>
      <c r="C2" s="133"/>
      <c r="D2" s="132"/>
      <c r="E2" s="134"/>
      <c r="F2" s="134"/>
      <c r="G2" s="135"/>
      <c r="H2" s="135"/>
      <c r="I2" s="136"/>
      <c r="J2" s="137"/>
      <c r="K2" s="138"/>
      <c r="L2" s="139"/>
      <c r="M2" s="140"/>
      <c r="N2" s="140"/>
      <c r="O2" s="140"/>
      <c r="P2" s="140"/>
      <c r="Q2" s="141"/>
      <c r="R2" s="139"/>
      <c r="S2" s="140"/>
      <c r="T2" s="142"/>
      <c r="U2" s="143"/>
      <c r="V2" s="139"/>
      <c r="W2" s="140"/>
      <c r="X2" s="140"/>
      <c r="Y2" s="63"/>
    </row>
    <row r="3" spans="1:66" s="66" customFormat="1" ht="37.5" customHeight="1">
      <c r="A3" s="235"/>
      <c r="B3" s="237" t="s">
        <v>62</v>
      </c>
      <c r="C3" s="239" t="s">
        <v>63</v>
      </c>
      <c r="D3" s="239" t="s">
        <v>1</v>
      </c>
      <c r="E3" s="240" t="s">
        <v>0</v>
      </c>
      <c r="F3" s="241" t="s">
        <v>106</v>
      </c>
      <c r="G3" s="242" t="s">
        <v>69</v>
      </c>
      <c r="H3" s="242" t="s">
        <v>70</v>
      </c>
      <c r="I3" s="243" t="s">
        <v>102</v>
      </c>
      <c r="J3" s="243"/>
      <c r="K3" s="218"/>
      <c r="L3" s="218" t="s">
        <v>64</v>
      </c>
      <c r="M3" s="218"/>
      <c r="N3" s="218" t="s">
        <v>103</v>
      </c>
      <c r="O3" s="218"/>
      <c r="P3" s="218"/>
      <c r="Q3" s="230" t="s">
        <v>104</v>
      </c>
      <c r="R3" s="232" t="s">
        <v>23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66" s="66" customFormat="1" ht="98.25" customHeight="1">
      <c r="A4" s="236"/>
      <c r="B4" s="238"/>
      <c r="C4" s="224"/>
      <c r="D4" s="224"/>
      <c r="E4" s="220"/>
      <c r="F4" s="226"/>
      <c r="G4" s="229"/>
      <c r="H4" s="229"/>
      <c r="I4" s="67" t="s">
        <v>65</v>
      </c>
      <c r="J4" s="68" t="s">
        <v>2</v>
      </c>
      <c r="K4" s="67" t="s">
        <v>66</v>
      </c>
      <c r="L4" s="68" t="s">
        <v>67</v>
      </c>
      <c r="M4" s="68" t="s">
        <v>68</v>
      </c>
      <c r="N4" s="67" t="s">
        <v>65</v>
      </c>
      <c r="O4" s="68" t="s">
        <v>2</v>
      </c>
      <c r="P4" s="67" t="s">
        <v>66</v>
      </c>
      <c r="Q4" s="231"/>
      <c r="R4" s="233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66" s="159" customFormat="1" ht="98.25" customHeight="1">
      <c r="A5" s="151"/>
      <c r="B5" s="152"/>
      <c r="C5" s="153"/>
      <c r="D5" s="153"/>
      <c r="E5" s="152"/>
      <c r="F5" s="154"/>
      <c r="G5" s="155"/>
      <c r="H5" s="155"/>
      <c r="I5" s="156"/>
      <c r="J5" s="157"/>
      <c r="K5" s="156"/>
      <c r="L5" s="157"/>
      <c r="M5" s="157"/>
      <c r="N5" s="156"/>
      <c r="O5" s="157"/>
      <c r="P5" s="156"/>
      <c r="Q5" s="156"/>
      <c r="R5" s="152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</row>
    <row r="6" spans="1:66" ht="23.25" customHeight="1">
      <c r="A6" s="76"/>
      <c r="B6" s="144"/>
      <c r="C6" s="144"/>
      <c r="D6" s="144"/>
      <c r="E6" s="144"/>
      <c r="F6" s="144"/>
      <c r="G6" s="145"/>
      <c r="H6" s="145"/>
      <c r="I6" s="146"/>
      <c r="J6" s="146"/>
      <c r="K6" s="146"/>
      <c r="L6" s="147"/>
      <c r="M6" s="144"/>
      <c r="N6" s="146"/>
      <c r="O6" s="146"/>
      <c r="P6" s="146"/>
      <c r="Q6" s="148"/>
      <c r="R6" s="149"/>
      <c r="U6" s="69"/>
      <c r="BF6" s="56"/>
      <c r="BG6" s="56"/>
      <c r="BH6" s="56"/>
      <c r="BI6" s="56"/>
      <c r="BJ6" s="56"/>
      <c r="BK6" s="56"/>
      <c r="BL6" s="56"/>
      <c r="BM6" s="56"/>
      <c r="BN6" s="56"/>
    </row>
    <row r="9" spans="1:66">
      <c r="U9" s="74"/>
    </row>
    <row r="10" spans="1:66">
      <c r="U10" s="74"/>
    </row>
  </sheetData>
  <mergeCells count="15">
    <mergeCell ref="R3:R4"/>
    <mergeCell ref="C1:E1"/>
    <mergeCell ref="K1:Z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P3"/>
    <mergeCell ref="Q3:Q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2024_1T_Contractes_NO_menors</vt:lpstr>
      <vt:lpstr>2024_1T_Contratos_NO_menores_C</vt:lpstr>
      <vt:lpstr>2024_1T Prorrogas</vt:lpstr>
      <vt:lpstr>2024_1T Modificacions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2024-09-25T10:05:14Z</dcterms:modified>
</cp:coreProperties>
</file>