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filterPrivacy="1" defaultThemeVersion="166925"/>
  <xr:revisionPtr revIDLastSave="0" documentId="13_ncr:1_{BBD71E13-D7AA-4724-A3FB-828B61201C16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ctes menors 3T 2024" sheetId="1" r:id="rId1"/>
  </sheets>
  <definedNames>
    <definedName name="_xlnm._FilterDatabase" localSheetId="0" hidden="1">'Contractes menors 3T 2024'!$A$3:$T$30</definedName>
    <definedName name="_Hlk73716992" localSheetId="0">'Contractes menors 3T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32" i="1" l="1"/>
  <c r="Q32" i="1"/>
  <c r="R32" i="1"/>
  <c r="S32" i="1"/>
  <c r="L35" i="1"/>
  <c r="M35" i="1"/>
  <c r="R33" i="1"/>
  <c r="N33" i="1"/>
  <c r="S33" i="1" s="1"/>
  <c r="S30" i="1"/>
  <c r="R30" i="1"/>
  <c r="N30" i="1"/>
  <c r="S34" i="1"/>
  <c r="R34" i="1"/>
  <c r="N34" i="1"/>
  <c r="S31" i="1"/>
  <c r="R31" i="1"/>
  <c r="Q31" i="1"/>
  <c r="N31" i="1"/>
  <c r="R4" i="1"/>
  <c r="N35" i="1" l="1"/>
</calcChain>
</file>

<file path=xl/sharedStrings.xml><?xml version="1.0" encoding="utf-8"?>
<sst xmlns="http://schemas.openxmlformats.org/spreadsheetml/2006/main" count="323" uniqueCount="198">
  <si>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</si>
  <si>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</si>
  <si>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</si>
  <si>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</si>
  <si>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</si>
  <si>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</si>
  <si>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</si>
  <si>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</si>
  <si>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</si>
  <si>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</si>
  <si>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</si>
  <si>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</si>
  <si>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</si>
  <si>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</si>
  <si>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</si>
  <si>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</si>
  <si>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</si>
  <si>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</si>
  <si>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</si>
  <si>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</si>
  <si>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V</t>
  </si>
  <si>
    <t>SE</t>
  </si>
  <si>
    <t>Nº RESOLUCIÓ:
ADJUDICACIÓ/DESERT</t>
  </si>
  <si>
    <t>A46229290</t>
  </si>
  <si>
    <t>EDITORIAL PRENSA VALENCIANA, S.A.</t>
  </si>
  <si>
    <t>A08884439</t>
  </si>
  <si>
    <t>EDITORIAL PRENSA ALICANTINA, S.A.</t>
  </si>
  <si>
    <t>F</t>
  </si>
  <si>
    <t>1D</t>
  </si>
  <si>
    <t>Servei de moderació de l'entrevista a Ferran Torrent per a la iniciativa de comunicació "Diàlegs de l'AVAF"</t>
  </si>
  <si>
    <t>22580380S</t>
  </si>
  <si>
    <t>RAQUEL PÉREZ EJERIQUE</t>
  </si>
  <si>
    <t>Servicio de moderación de la entrevista a Ferran Torrent para la iniciativa de comunicación "Diálogos de la AVAF"</t>
  </si>
  <si>
    <t>PRIV</t>
  </si>
  <si>
    <t>Servei de subscripció a format online del diari Levante</t>
  </si>
  <si>
    <t>Servicio de suscripción al formato online del diario Levante</t>
  </si>
  <si>
    <t>Servei de subscripció a format online del "Diario Información"</t>
  </si>
  <si>
    <t>Servicio de suscripció al formato online del Diario Información</t>
  </si>
  <si>
    <t>1/2024</t>
  </si>
  <si>
    <t>12M</t>
  </si>
  <si>
    <t>3/2024</t>
  </si>
  <si>
    <t>4/2024</t>
  </si>
  <si>
    <t>Servei de subscripció a base de dades del projecte Esperanto-Cositalnetwork 2024</t>
  </si>
  <si>
    <t>14/2024</t>
  </si>
  <si>
    <t>Q2866023A</t>
  </si>
  <si>
    <t>CONSEJO GENERAL COLEGIOS OFICINALES DE SECRETARIOS, INTERVENTORES Y TESOREROS DE ADMINISTRACIÓN LOCAL (COSITAL)</t>
  </si>
  <si>
    <t>Servicio de suscripción a la base de datos del proyecto Esperanto-Cositalnetwork en 2024</t>
  </si>
  <si>
    <t>Servei de subscripció a format online dels diaris ABC, las Provincias, la Razón</t>
  </si>
  <si>
    <t>228/2024</t>
  </si>
  <si>
    <t>B86195922</t>
  </si>
  <si>
    <t>KIOSCO Y MAS SOCIEDAD GESTORA DE LA PLATAFORMA TECNOLÓGICA, S.L.</t>
  </si>
  <si>
    <t>Servicio de suscripción al formato online de los diarios ABC, Las Provincias, La Razón</t>
  </si>
  <si>
    <t>Servei de subscripció a format online del diari El Pais</t>
  </si>
  <si>
    <t>B85635910</t>
  </si>
  <si>
    <t>EDICIONES EL PAÍS, S.L.</t>
  </si>
  <si>
    <t>Servicio de suscripción al formato online del diario El País</t>
  </si>
  <si>
    <t>Servei de subscripció a format online del diari El Español</t>
  </si>
  <si>
    <t>A87115226</t>
  </si>
  <si>
    <t>EL LEON DE "EL ESPAÑOL" PUBLICACIONES, S.A.</t>
  </si>
  <si>
    <t>Servicio de suscripción al formato online del diario El Español</t>
  </si>
  <si>
    <t>Servei de subscripció a format online del diari El Confidencial</t>
  </si>
  <si>
    <t>B82938572</t>
  </si>
  <si>
    <t>TITANIA COMPAÑÍA EDITORIAL, S.L.</t>
  </si>
  <si>
    <t>Servicio de suscripción al formato online del diario El Confidencial</t>
  </si>
  <si>
    <t>Servei de subscripció a format online del diari El Mundo i format premium d'accés a notícies web</t>
  </si>
  <si>
    <t>A79102331</t>
  </si>
  <si>
    <t>UNIDAD EDITORIAL, S.A.</t>
  </si>
  <si>
    <t>Servicio de suscripción a formato online del diario El Mundo y formato premium de acceso a noticias web</t>
  </si>
  <si>
    <t>B61475257</t>
  </si>
  <si>
    <t>LA VANGUARDIA EDICIONES, S.L.</t>
  </si>
  <si>
    <t>Servicio de suscripción al formato online del diario La Vanguardia</t>
  </si>
  <si>
    <t>Servei de subscripció a format online del diari La Vanguardia</t>
  </si>
  <si>
    <t>Servei de subscripció a format online del diari Mediterráneo</t>
  </si>
  <si>
    <t>A12046728</t>
  </si>
  <si>
    <t>PROMOCIONES Y EDICIONES CULTURALES, S.A.</t>
  </si>
  <si>
    <t>Servicio de suscripción al formato online del periódico Mediterráneo</t>
  </si>
  <si>
    <t>SU</t>
  </si>
  <si>
    <t>Subministrament d'articles promocionals personalitzats</t>
  </si>
  <si>
    <t>10D</t>
  </si>
  <si>
    <t>331/2024</t>
  </si>
  <si>
    <t>B98285919</t>
  </si>
  <si>
    <t>MONTAMAR SISTEMAS PUBLICITARIOS, S.L.</t>
  </si>
  <si>
    <t>Suministro de artículos promocionales personalizados</t>
  </si>
  <si>
    <t>ESTAT DEL CONTRACTE
(a 31/06/2024)
V (vigent)
F (extingit per execució)
D (desert)</t>
  </si>
  <si>
    <t>1691712A - 1/2024</t>
  </si>
  <si>
    <t>1677709C - 2/2024</t>
  </si>
  <si>
    <t>1677721T - 3/2024</t>
  </si>
  <si>
    <t>1721530P - 4/2024</t>
  </si>
  <si>
    <t>1780788R - 14/2024</t>
  </si>
  <si>
    <t>1802600M - 19/2024</t>
  </si>
  <si>
    <t>1800750R - 16/2024</t>
  </si>
  <si>
    <t>Servei d'impressió de memòries de l'AVAF</t>
  </si>
  <si>
    <t>B96710579</t>
  </si>
  <si>
    <t>IMPRENTA RÁPIDA LLORENS, S.L.</t>
  </si>
  <si>
    <t>Servicio de impresión de memorias de la AVAF</t>
  </si>
  <si>
    <t>362/2024</t>
  </si>
  <si>
    <t>1818063N - 25/2024</t>
  </si>
  <si>
    <t>Servei d'accés a internet i xarxa privada GVA</t>
  </si>
  <si>
    <t>401/2024</t>
  </si>
  <si>
    <t>A82018474</t>
  </si>
  <si>
    <t>TELEFÓNICA DE ESPAÑA, S.A.U.</t>
  </si>
  <si>
    <t>Servicios de acceso a internet y red privada GVA</t>
  </si>
  <si>
    <t>1815382P - 23/2024</t>
  </si>
  <si>
    <t>392/2024</t>
  </si>
  <si>
    <t>B97522700</t>
  </si>
  <si>
    <t>MEGAFONÍA TORRES, S.L.</t>
  </si>
  <si>
    <t>Serveis d'organització de la celebració de la 9ª Asamblea General de la Xarxa NEIWA, els dies 18 i 19 d'abril de 2024 (assistència tècnica so)</t>
  </si>
  <si>
    <t>Servicios de organización de la celebración de la 9ª Asamblea General de la red NEIWA, los días 18 y 19 de abril de 2024 (asisencia técnica sonido)</t>
  </si>
  <si>
    <t>Serveis d'organització de la celebració de la 9ª Asamblea General de la Xarxa NEIWA, els dies 18 i 19 d'abril de 2024 (restauració)</t>
  </si>
  <si>
    <t>2D</t>
  </si>
  <si>
    <t>B98489354</t>
  </si>
  <si>
    <t>Servicios de organización de la celebración de la 9ª Asamblea General de la red NEIWA, los días 18 y 19 de abril de 2024 (restauración)</t>
  </si>
  <si>
    <t>Serveis d'organització de la celebració de la 9ª Asamblea General de la Xarxa NEIWA, els dies 18 i 19 d'abril de 2024 (restauració sopar benvinguda)</t>
  </si>
  <si>
    <t>B98926975</t>
  </si>
  <si>
    <t>SFK FOOD, S.L.</t>
  </si>
  <si>
    <t>Servicios de organización de la celebración de la 9ª Asamblea General de la red NEIWA, los días 18 y 19 de abril de 2024 (restauración cena bienvenida)</t>
  </si>
  <si>
    <t>1828839E - 28/2024</t>
  </si>
  <si>
    <t>Servei de subscripció a format online del diari La Vanguardia (2n usuari)</t>
  </si>
  <si>
    <t>466/2024</t>
  </si>
  <si>
    <t>Servicio de suscripción al formato online del diario La Vanguardia (2º usuario)</t>
  </si>
  <si>
    <t>1826831Q - 26/2024</t>
  </si>
  <si>
    <t>Subministrament de tòner i botella residual per a fotocopiadores</t>
  </si>
  <si>
    <t>7D</t>
  </si>
  <si>
    <t>467/2024</t>
  </si>
  <si>
    <t>B82080177</t>
  </si>
  <si>
    <t>RICOH ESPAÑA, S.L.U.</t>
  </si>
  <si>
    <t>Suministro de tóner y botella residual para fotocopiadoras</t>
  </si>
  <si>
    <t>1802585Q - 17/2024</t>
  </si>
  <si>
    <t>472/2024</t>
  </si>
  <si>
    <t>no aplica</t>
  </si>
  <si>
    <t>20004393M</t>
  </si>
  <si>
    <t>PATRICIA BOIX MAÑÓ</t>
  </si>
  <si>
    <t>Servicios como conferenciante para participar en la jornada "Irregularidades en la ejecución de los contratos del sector público" del día 9 de mayo de 2024</t>
  </si>
  <si>
    <t>1837047E - 29/2024</t>
  </si>
  <si>
    <t>468/2024</t>
  </si>
  <si>
    <t>02906797B</t>
  </si>
  <si>
    <t>OLGA ESCRIBANO GÓMEZ</t>
  </si>
  <si>
    <t>Subministrament divers material informàtic</t>
  </si>
  <si>
    <t>539/2024</t>
  </si>
  <si>
    <t>B78949799</t>
  </si>
  <si>
    <t>DISINFOR, S.L.</t>
  </si>
  <si>
    <t>Suministro diverso material informático</t>
  </si>
  <si>
    <t>1832335K - 27/2024</t>
  </si>
  <si>
    <t>1762538W-13/2024</t>
  </si>
  <si>
    <t>PLACS</t>
  </si>
  <si>
    <t>510/2024</t>
  </si>
  <si>
    <t>B09706524</t>
  </si>
  <si>
    <t>NEURAL SERVICIOS DE SALUD, SL</t>
  </si>
  <si>
    <t>Servicio de asistencia y atención psicológica a las personas denunciantes del fraude o corrupción ante la Agencia</t>
  </si>
  <si>
    <t>1802615H-20/2024</t>
  </si>
  <si>
    <t>Servicios de restauración durante Jornada sobre Integridad en la Contratación Pública en la sede del Consejo Jurídico Consultivo de la Comunitat de Valencia</t>
  </si>
  <si>
    <t>485</t>
  </si>
  <si>
    <t>B98452576</t>
  </si>
  <si>
    <t>EN PRINCIPIO SI, S.L</t>
  </si>
  <si>
    <t>Servei de Prevenció Alié, en les
especialitats de seguretat en el treball, higiene industrial, ergonomia i psicosociologia aplicada
i vigilància de la salut, per a l'Agència de Prevenció i Lluita contra el Frau i la Corrupció de
la Comunitat Valenciana</t>
  </si>
  <si>
    <t>Fins 23/08/24</t>
  </si>
  <si>
    <t>691/2024</t>
  </si>
  <si>
    <t>B97754915</t>
  </si>
  <si>
    <t>UNIMAT PREVENCION SL</t>
  </si>
  <si>
    <t>Servicio de Prevención Ajeno, en las
especialidades de seguridad en el trabajo, higiene industrial, ergonomía y psicosociología aplicada y vigilancia de la salud, para la Agencia de Prevención y Lucha contra el Fraude y la Corrupción de la Comunitat Valenciana</t>
  </si>
  <si>
    <t>1869151T-32/2024</t>
  </si>
  <si>
    <t>1/2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</si>
  <si>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l’1/01/2024 al 30/09/2024</t>
    </r>
  </si>
  <si>
    <t>1956765E  - 38/2024</t>
  </si>
  <si>
    <t>20D</t>
  </si>
  <si>
    <t>896/2024</t>
  </si>
  <si>
    <t>A25027145</t>
  </si>
  <si>
    <t xml:space="preserve">Servicios Microinformática S.A. </t>
  </si>
  <si>
    <t>Subministrament de cintes de còpies de seguretat i de un telèfon de sobretaula amb tarjeta SIM</t>
  </si>
  <si>
    <t>Suministro de cintas de copias de seguridad y de un teléfono de sobremesa con tarjeta SIM</t>
  </si>
  <si>
    <t>1954171C-37/2024</t>
  </si>
  <si>
    <t>897/2024</t>
  </si>
  <si>
    <t>44851860C</t>
  </si>
  <si>
    <t>Roberto Hernández Haba</t>
  </si>
  <si>
    <t>Subministrament de 310 pendrives USB corporativos</t>
  </si>
  <si>
    <t>Suministro de 310 pendrives USB corporativos</t>
  </si>
  <si>
    <t>1951895Q-36/2024</t>
  </si>
  <si>
    <t>Designació de 2 moderadors per la jornada, en col·laboració amb la UJI, "L'estat de la transparència i la integritat pública en les entitats locals valecianes en el 2024", cel·lebrada el 15/10/2024</t>
  </si>
  <si>
    <t>907/2024</t>
  </si>
  <si>
    <t>47636510Z i 53729353L</t>
  </si>
  <si>
    <t>Isaac Lara Gómez i Jaime Clemente Martínez</t>
  </si>
  <si>
    <t>15/10/25024</t>
  </si>
  <si>
    <t>Designación de 2 moderadores para la jornada, en colaboración con la UJI, "El estado de la transparencia y la integridad pública en ls entidades locales valencianas en el 2024", celebrada el 15/10/2024</t>
  </si>
  <si>
    <t>1950450J-35/2024</t>
  </si>
  <si>
    <t>Renovació dels dominis d'Internet</t>
  </si>
  <si>
    <t>864/2024</t>
  </si>
  <si>
    <t>B85294916</t>
  </si>
  <si>
    <t>Arsys Internet, SLU</t>
  </si>
  <si>
    <t>Renovación de los dominios de internet</t>
  </si>
  <si>
    <t>1888270Y-33/2024</t>
  </si>
  <si>
    <t>906/2024</t>
  </si>
  <si>
    <t>G46470738</t>
  </si>
  <si>
    <t>Fundación Universidad-Empresa de Valencia de la Comunitat Valenciana (ADEIT)</t>
  </si>
  <si>
    <t>Acción formativa de 7 trabajadores mediante su asustencia al III Congreso de contratación pública de Valencia</t>
  </si>
  <si>
    <t>Acció formativa de 7 treballadors mitjançant la seua assistència al III Congrés de contractació pública de València</t>
  </si>
  <si>
    <t>Servei com a conferenciant per a participar en la jornada "Irregularidades en la ejecución de los contratos del sector público" del dia 9 de maig de 2024</t>
  </si>
  <si>
    <t>Servei d'assistència i atenció psicològica a les persones denunciants del frau o corrupció davant l'Agència</t>
  </si>
  <si>
    <t>EVENTOS Y MUCHO MÁS, SL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</si>
</sst>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</fills>
  <borders count="28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 style="thin">
        <color theme="5" tint="-0.499984740745262"/>
      </left>
      <right/>
      <top style="thin">
        <color theme="5" tint="-0.499984740745262"/>
      </top>
      <bottom style="thin">
        <color theme="5" tint="-0.499984740745262"/>
      </bottom>
      <diagonal/>
    </border>
    <border>
      <left/>
      <right/>
      <top style="thin">
        <color theme="5" tint="-0.499984740745262"/>
      </top>
      <bottom style="thin">
        <color theme="5" tint="-0.499984740745262"/>
      </bottom>
      <diagonal/>
    </border>
    <border>
      <left/>
      <right style="thin">
        <color theme="5" tint="-0.499984740745262"/>
      </right>
      <top style="thin">
        <color theme="5" tint="-0.499984740745262"/>
      </top>
      <bottom style="thin">
        <color theme="5" tint="-0.499984740745262"/>
      </bottom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83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164" fontId="27" fillId="0" borderId="10" xfId="0" applyNumberFormat="1" applyFont="1" applyBorder="1" applyAlignment="1">
      <alignment horizontal="center" vertical="center" wrapText="1" readingOrder="1"/>
    </xf>
    <xf numFmtId="4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11" xfId="0" applyNumberFormat="1" applyFont="1" applyBorder="1" applyAlignment="1">
      <alignment horizontal="center" vertical="center" wrapText="1" readingOrder="1"/>
    </xf>
    <xf numFmtId="0" fontId="26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164" fontId="15" fillId="0" borderId="0" xfId="0" applyNumberFormat="1" applyFont="1" applyAlignment="1">
      <alignment horizontal="center" vertical="center" textRotation="90" readingOrder="1"/>
    </xf>
    <xf numFmtId="0" fontId="15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center" vertical="center" textRotation="90"/>
    </xf>
    <xf numFmtId="0" fontId="16" fillId="0" borderId="18" xfId="0" applyFont="1" applyBorder="1"/>
    <xf numFmtId="164" fontId="15" fillId="0" borderId="18" xfId="0" applyNumberFormat="1" applyFont="1" applyBorder="1" applyAlignment="1">
      <alignment horizontal="center" vertical="center" readingOrder="1"/>
    </xf>
    <xf numFmtId="49" fontId="15" fillId="0" borderId="18" xfId="0" applyNumberFormat="1" applyFont="1" applyBorder="1" applyAlignment="1">
      <alignment horizontal="center" vertical="center" textRotation="90" wrapText="1"/>
    </xf>
    <xf numFmtId="164" fontId="15" fillId="0" borderId="18" xfId="0" applyNumberFormat="1" applyFont="1" applyBorder="1" applyAlignment="1">
      <alignment horizontal="center" vertical="center" textRotation="90" readingOrder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textRotation="90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2" fontId="15" fillId="0" borderId="18" xfId="0" applyNumberFormat="1" applyFont="1" applyBorder="1" applyAlignment="1">
      <alignment horizontal="center" vertical="center" readingOrder="1"/>
    </xf>
    <xf numFmtId="2" fontId="24" fillId="0" borderId="0" xfId="0" applyNumberFormat="1" applyFont="1"/>
    <xf numFmtId="0" fontId="26" fillId="0" borderId="19" xfId="0" applyFont="1" applyBorder="1" applyAlignment="1">
      <alignment horizontal="center" vertical="center" wrapText="1"/>
    </xf>
    <xf numFmtId="164" fontId="27" fillId="0" borderId="20" xfId="0" applyNumberFormat="1" applyFont="1" applyBorder="1" applyAlignment="1">
      <alignment horizontal="center" vertical="center" wrapText="1" readingOrder="1"/>
    </xf>
    <xf numFmtId="49" fontId="27" fillId="0" borderId="20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4" fontId="27" fillId="0" borderId="20" xfId="0" applyNumberFormat="1" applyFont="1" applyBorder="1" applyAlignment="1">
      <alignment horizontal="center" vertical="center" wrapText="1"/>
    </xf>
    <xf numFmtId="4" fontId="27" fillId="0" borderId="20" xfId="0" applyNumberFormat="1" applyFont="1" applyBorder="1" applyAlignment="1">
      <alignment horizontal="center" vertical="center" wrapText="1"/>
    </xf>
    <xf numFmtId="164" fontId="27" fillId="0" borderId="21" xfId="0" applyNumberFormat="1" applyFont="1" applyBorder="1" applyAlignment="1">
      <alignment horizontal="center" vertical="center" wrapText="1" readingOrder="1"/>
    </xf>
    <xf numFmtId="0" fontId="26" fillId="0" borderId="22" xfId="0" applyFont="1" applyBorder="1" applyAlignment="1">
      <alignment horizontal="center" vertical="center" wrapText="1"/>
    </xf>
    <xf numFmtId="164" fontId="27" fillId="0" borderId="23" xfId="0" applyNumberFormat="1" applyFont="1" applyBorder="1" applyAlignment="1">
      <alignment horizontal="center" vertical="center" wrapText="1" readingOrder="1"/>
    </xf>
    <xf numFmtId="49" fontId="27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14" fontId="27" fillId="0" borderId="23" xfId="0" applyNumberFormat="1" applyFont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 wrapText="1"/>
    </xf>
    <xf numFmtId="164" fontId="27" fillId="0" borderId="24" xfId="0" applyNumberFormat="1" applyFont="1" applyBorder="1" applyAlignment="1">
      <alignment horizontal="center" vertical="center" wrapText="1" readingOrder="1"/>
    </xf>
    <xf numFmtId="2" fontId="20" fillId="9" borderId="4" xfId="0" applyNumberFormat="1" applyFont="1" applyFill="1" applyBorder="1" applyAlignment="1">
      <alignment horizontal="center" vertical="center" textRotation="90" wrapText="1"/>
    </xf>
    <xf numFmtId="2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0" fillId="0" borderId="0" xfId="0"/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  <xf numFmtId="0" fontId="29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5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  <xf numFmtId="0" fontId="19" fillId="0" borderId="25" xfId="0" applyFont="1" applyBorder="1" applyAlignment="1">
      <alignment horizontal="center" vertical="center"/>
    </xf>
    <xf numFmtId="0" fontId="24" fillId="0" borderId="26" xfId="0" applyFont="1" applyBorder="1"/>
    <xf numFmtId="2" fontId="24" fillId="0" borderId="26" xfId="0" applyNumberFormat="1" applyFont="1" applyBorder="1"/>
    <xf numFmtId="14" fontId="24" fillId="0" borderId="26" xfId="0" applyNumberFormat="1" applyFont="1" applyBorder="1"/>
    <xf numFmtId="0" fontId="24" fillId="0" borderId="26" xfId="0" applyFont="1" applyBorder="1" applyAlignment="1">
      <alignment horizontal="center"/>
    </xf>
    <xf numFmtId="4" fontId="31" fillId="0" borderId="26" xfId="0" applyNumberFormat="1" applyFont="1" applyBorder="1" applyAlignment="1">
      <alignment horizontal="center"/>
    </xf>
    <xf numFmtId="4" fontId="31" fillId="0" borderId="26" xfId="0" applyNumberFormat="1" applyFont="1" applyBorder="1"/>
    <xf numFmtId="0" fontId="25" fillId="0" borderId="26" xfId="0" applyFont="1" applyBorder="1"/>
    <xf numFmtId="0" fontId="24" fillId="0" borderId="27" xfId="0" applyFont="1" applyBorder="1"/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H36"/>
  <sheetViews>
    <sheetView tabSelected="1" topLeftCell="A28" zoomScaleNormal="100" workbookViewId="0">
      <selection activeCell="S33" sqref="S33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5" style="39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10.87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9.875" style="8" customWidth="1"/>
    <col min="18" max="18" width="8.5" style="8" customWidth="1"/>
    <col min="19" max="19" width="12" style="8" customWidth="1"/>
    <col min="20" max="20" width="29.125" style="8" customWidth="1"/>
    <col min="21" max="21" width="2.5" style="8" hidden="1" customWidth="1"/>
    <col min="22" max="22" width="6.875" style="8" hidden="1" customWidth="1"/>
    <col min="23" max="23" width="10.625" style="8" hidden="1" customWidth="1"/>
    <col min="24" max="59" width="10.625" style="8" customWidth="1"/>
    <col min="60" max="1018" width="10.625" customWidth="1"/>
    <col min="1019" max="1019" width="11" customWidth="1"/>
  </cols>
  <sheetData>
    <row r="1" spans="1:60" ht="111" customHeight="1">
      <c r="A1" s="26"/>
      <c r="B1"/>
      <c r="C1" s="60"/>
      <c r="D1" s="60"/>
      <c r="E1" s="60"/>
      <c r="F1" s="27"/>
      <c r="G1" s="27"/>
      <c r="H1" s="28"/>
      <c r="I1" s="28"/>
      <c r="J1" s="28"/>
      <c r="K1" s="29"/>
      <c r="L1" s="63" t="s">
        <v>162</v>
      </c>
      <c r="M1" s="63"/>
      <c r="N1" s="63"/>
      <c r="O1" s="63"/>
      <c r="P1" s="63"/>
      <c r="Q1" s="63"/>
      <c r="R1" s="63"/>
      <c r="S1" s="63"/>
      <c r="T1" s="63"/>
      <c r="U1" s="63"/>
      <c r="V1" s="63"/>
      <c r="W1" s="63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30"/>
      <c r="B2" s="31"/>
      <c r="C2" s="32"/>
      <c r="D2" s="38"/>
      <c r="E2" s="33"/>
      <c r="F2" s="33"/>
      <c r="G2" s="34"/>
      <c r="H2" s="34"/>
      <c r="I2" s="35"/>
      <c r="J2" s="36"/>
      <c r="K2" s="37"/>
      <c r="L2" s="3"/>
      <c r="M2" s="1"/>
      <c r="N2" s="2"/>
      <c r="O2" s="4"/>
      <c r="P2" s="1"/>
      <c r="Q2" s="2"/>
      <c r="R2" s="5"/>
    </row>
    <row r="3" spans="1:60" s="18" customFormat="1" ht="49.5" customHeight="1">
      <c r="A3" s="56"/>
      <c r="B3" s="56" t="s">
        <v>0</v>
      </c>
      <c r="C3" s="61" t="s">
        <v>1</v>
      </c>
      <c r="D3" s="54" t="s">
        <v>2</v>
      </c>
      <c r="E3" s="56" t="s">
        <v>3</v>
      </c>
      <c r="F3" s="58" t="s">
        <v>83</v>
      </c>
      <c r="G3" s="64" t="s">
        <v>4</v>
      </c>
      <c r="H3" s="68" t="s">
        <v>5</v>
      </c>
      <c r="I3" s="69"/>
      <c r="J3" s="72" t="s">
        <v>6</v>
      </c>
      <c r="K3" s="72" t="s">
        <v>22</v>
      </c>
      <c r="L3" s="67" t="s">
        <v>7</v>
      </c>
      <c r="M3" s="67"/>
      <c r="N3" s="67"/>
      <c r="O3" s="67" t="s">
        <v>8</v>
      </c>
      <c r="P3" s="67"/>
      <c r="Q3" s="65" t="s">
        <v>9</v>
      </c>
      <c r="R3" s="67" t="s">
        <v>10</v>
      </c>
      <c r="S3" s="67"/>
      <c r="T3" s="70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87" customHeight="1">
      <c r="A4" s="57"/>
      <c r="B4" s="57"/>
      <c r="C4" s="62"/>
      <c r="D4" s="55"/>
      <c r="E4" s="57"/>
      <c r="F4" s="59"/>
      <c r="G4" s="59"/>
      <c r="H4" s="16" t="s">
        <v>13</v>
      </c>
      <c r="I4" s="16" t="s">
        <v>14</v>
      </c>
      <c r="J4" s="73"/>
      <c r="K4" s="73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66"/>
      <c r="R4" s="10" t="str">
        <f t="shared" ref="R4" si="0">O4</f>
        <v>NIF/CIF</v>
      </c>
      <c r="S4" s="10" t="s">
        <v>19</v>
      </c>
      <c r="T4" s="71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5">
        <v>1</v>
      </c>
      <c r="B5" s="19" t="s">
        <v>84</v>
      </c>
      <c r="C5" s="23" t="s">
        <v>21</v>
      </c>
      <c r="D5" s="21">
        <v>2</v>
      </c>
      <c r="E5" s="19" t="s">
        <v>29</v>
      </c>
      <c r="F5" s="19" t="s">
        <v>27</v>
      </c>
      <c r="G5" s="19" t="s">
        <v>28</v>
      </c>
      <c r="H5" s="21">
        <v>1</v>
      </c>
      <c r="I5" s="21">
        <v>1</v>
      </c>
      <c r="J5" s="22">
        <v>45293</v>
      </c>
      <c r="K5" s="23" t="s">
        <v>38</v>
      </c>
      <c r="L5" s="20">
        <v>209</v>
      </c>
      <c r="M5" s="20">
        <v>43.89</v>
      </c>
      <c r="N5" s="20">
        <v>252.89</v>
      </c>
      <c r="O5" s="21" t="s">
        <v>30</v>
      </c>
      <c r="P5" s="21" t="s">
        <v>31</v>
      </c>
      <c r="Q5" s="22">
        <v>45306</v>
      </c>
      <c r="R5" s="21" t="s">
        <v>30</v>
      </c>
      <c r="S5" s="20">
        <v>209</v>
      </c>
      <c r="T5" s="24" t="s">
        <v>32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57.75" customHeight="1">
      <c r="A6" s="25">
        <v>2</v>
      </c>
      <c r="B6" s="19" t="s">
        <v>85</v>
      </c>
      <c r="C6" s="23" t="s">
        <v>33</v>
      </c>
      <c r="D6" s="21">
        <v>2</v>
      </c>
      <c r="E6" s="19" t="s">
        <v>34</v>
      </c>
      <c r="F6" s="19" t="s">
        <v>20</v>
      </c>
      <c r="G6" s="19" t="s">
        <v>39</v>
      </c>
      <c r="H6" s="21">
        <v>1</v>
      </c>
      <c r="I6" s="21">
        <v>1</v>
      </c>
      <c r="J6" s="22">
        <v>45295</v>
      </c>
      <c r="K6" s="23" t="s">
        <v>40</v>
      </c>
      <c r="L6" s="20">
        <v>534.62</v>
      </c>
      <c r="M6" s="20">
        <v>22.38</v>
      </c>
      <c r="N6" s="20">
        <v>557</v>
      </c>
      <c r="O6" s="21" t="s">
        <v>23</v>
      </c>
      <c r="P6" s="21" t="s">
        <v>24</v>
      </c>
      <c r="Q6" s="22">
        <v>45657</v>
      </c>
      <c r="R6" s="21" t="s">
        <v>23</v>
      </c>
      <c r="S6" s="20">
        <v>534.62</v>
      </c>
      <c r="T6" s="24" t="s">
        <v>35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48.75" customHeight="1">
      <c r="A7" s="25">
        <v>3</v>
      </c>
      <c r="B7" s="19" t="s">
        <v>86</v>
      </c>
      <c r="C7" s="23" t="s">
        <v>33</v>
      </c>
      <c r="D7" s="21">
        <v>2</v>
      </c>
      <c r="E7" s="19" t="s">
        <v>36</v>
      </c>
      <c r="F7" s="23" t="s">
        <v>20</v>
      </c>
      <c r="G7" s="23" t="s">
        <v>39</v>
      </c>
      <c r="H7" s="21">
        <v>1</v>
      </c>
      <c r="I7" s="21">
        <v>1</v>
      </c>
      <c r="J7" s="22">
        <v>45295</v>
      </c>
      <c r="K7" s="23" t="s">
        <v>41</v>
      </c>
      <c r="L7" s="20">
        <v>558.54</v>
      </c>
      <c r="M7" s="20">
        <v>22.34</v>
      </c>
      <c r="N7" s="20">
        <v>580.88</v>
      </c>
      <c r="O7" s="21" t="s">
        <v>25</v>
      </c>
      <c r="P7" s="21" t="s">
        <v>26</v>
      </c>
      <c r="Q7" s="22">
        <v>45657</v>
      </c>
      <c r="R7" s="21" t="s">
        <v>25</v>
      </c>
      <c r="S7" s="20">
        <v>558.54</v>
      </c>
      <c r="T7" s="24" t="s">
        <v>37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86.25" customHeight="1">
      <c r="A8" s="25">
        <v>4</v>
      </c>
      <c r="B8" s="19" t="s">
        <v>87</v>
      </c>
      <c r="C8" s="23" t="s">
        <v>33</v>
      </c>
      <c r="D8" s="21">
        <v>2</v>
      </c>
      <c r="E8" s="19" t="s">
        <v>42</v>
      </c>
      <c r="F8" s="23" t="s">
        <v>20</v>
      </c>
      <c r="G8" s="23" t="s">
        <v>39</v>
      </c>
      <c r="H8" s="21">
        <v>1</v>
      </c>
      <c r="I8" s="21">
        <v>1</v>
      </c>
      <c r="J8" s="22">
        <v>45301</v>
      </c>
      <c r="K8" s="23" t="s">
        <v>43</v>
      </c>
      <c r="L8" s="20">
        <v>99.17</v>
      </c>
      <c r="M8" s="20">
        <v>20.83</v>
      </c>
      <c r="N8" s="20">
        <v>120</v>
      </c>
      <c r="O8" s="21" t="s">
        <v>44</v>
      </c>
      <c r="P8" s="21" t="s">
        <v>45</v>
      </c>
      <c r="Q8" s="22">
        <v>45657</v>
      </c>
      <c r="R8" s="21" t="s">
        <v>44</v>
      </c>
      <c r="S8" s="20">
        <v>99.17</v>
      </c>
      <c r="T8" s="24" t="s">
        <v>46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48.75" customHeight="1">
      <c r="A9" s="25">
        <v>5</v>
      </c>
      <c r="B9" s="19" t="s">
        <v>88</v>
      </c>
      <c r="C9" s="23" t="s">
        <v>33</v>
      </c>
      <c r="D9" s="21">
        <v>2</v>
      </c>
      <c r="E9" s="19" t="s">
        <v>47</v>
      </c>
      <c r="F9" s="23" t="s">
        <v>20</v>
      </c>
      <c r="G9" s="23" t="s">
        <v>39</v>
      </c>
      <c r="H9" s="21">
        <v>1</v>
      </c>
      <c r="I9" s="21">
        <v>1</v>
      </c>
      <c r="J9" s="22">
        <v>45355</v>
      </c>
      <c r="K9" s="23" t="s">
        <v>48</v>
      </c>
      <c r="L9" s="20">
        <v>1139.1500000000001</v>
      </c>
      <c r="M9" s="20">
        <v>65.97</v>
      </c>
      <c r="N9" s="20">
        <v>1205.1199999999999</v>
      </c>
      <c r="O9" s="21" t="s">
        <v>49</v>
      </c>
      <c r="P9" s="21" t="s">
        <v>50</v>
      </c>
      <c r="Q9" s="22">
        <v>45731</v>
      </c>
      <c r="R9" s="21" t="s">
        <v>49</v>
      </c>
      <c r="S9" s="20">
        <v>1139.1500000000001</v>
      </c>
      <c r="T9" s="24" t="s">
        <v>51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15" customFormat="1" ht="56.25" customHeight="1">
      <c r="A10" s="25">
        <v>6</v>
      </c>
      <c r="B10" s="19" t="s">
        <v>88</v>
      </c>
      <c r="C10" s="23" t="s">
        <v>33</v>
      </c>
      <c r="D10" s="21">
        <v>2</v>
      </c>
      <c r="E10" s="19" t="s">
        <v>52</v>
      </c>
      <c r="F10" s="23" t="s">
        <v>20</v>
      </c>
      <c r="G10" s="23" t="s">
        <v>39</v>
      </c>
      <c r="H10" s="21">
        <v>1</v>
      </c>
      <c r="I10" s="21">
        <v>1</v>
      </c>
      <c r="J10" s="22">
        <v>45355</v>
      </c>
      <c r="K10" s="23" t="s">
        <v>48</v>
      </c>
      <c r="L10" s="20">
        <v>138.46</v>
      </c>
      <c r="M10" s="20">
        <v>5.54</v>
      </c>
      <c r="N10" s="20">
        <v>144</v>
      </c>
      <c r="O10" s="21" t="s">
        <v>53</v>
      </c>
      <c r="P10" s="21" t="s">
        <v>54</v>
      </c>
      <c r="Q10" s="22">
        <v>45736</v>
      </c>
      <c r="R10" s="21" t="s">
        <v>53</v>
      </c>
      <c r="S10" s="20">
        <v>138.46</v>
      </c>
      <c r="T10" s="24" t="s">
        <v>55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5" customFormat="1" ht="56.25" customHeight="1">
      <c r="A11" s="25">
        <v>7</v>
      </c>
      <c r="B11" s="19" t="s">
        <v>88</v>
      </c>
      <c r="C11" s="23" t="s">
        <v>33</v>
      </c>
      <c r="D11" s="21">
        <v>2</v>
      </c>
      <c r="E11" s="19" t="s">
        <v>56</v>
      </c>
      <c r="F11" s="23" t="s">
        <v>20</v>
      </c>
      <c r="G11" s="23" t="s">
        <v>39</v>
      </c>
      <c r="H11" s="21">
        <v>1</v>
      </c>
      <c r="I11" s="21">
        <v>1</v>
      </c>
      <c r="J11" s="22">
        <v>45355</v>
      </c>
      <c r="K11" s="23" t="s">
        <v>48</v>
      </c>
      <c r="L11" s="20">
        <v>66.349999999999994</v>
      </c>
      <c r="M11" s="20">
        <v>2.65</v>
      </c>
      <c r="N11" s="20">
        <v>69</v>
      </c>
      <c r="O11" s="21" t="s">
        <v>57</v>
      </c>
      <c r="P11" s="21" t="s">
        <v>58</v>
      </c>
      <c r="Q11" s="22">
        <v>45726</v>
      </c>
      <c r="R11" s="21" t="s">
        <v>57</v>
      </c>
      <c r="S11" s="20">
        <v>66.349999999999994</v>
      </c>
      <c r="T11" s="24" t="s">
        <v>59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5" customFormat="1" ht="56.25" customHeight="1">
      <c r="A12" s="25">
        <v>8</v>
      </c>
      <c r="B12" s="19" t="s">
        <v>88</v>
      </c>
      <c r="C12" s="23" t="s">
        <v>33</v>
      </c>
      <c r="D12" s="21">
        <v>2</v>
      </c>
      <c r="E12" s="19" t="s">
        <v>60</v>
      </c>
      <c r="F12" s="23" t="s">
        <v>20</v>
      </c>
      <c r="G12" s="23" t="s">
        <v>39</v>
      </c>
      <c r="H12" s="21">
        <v>1</v>
      </c>
      <c r="I12" s="21">
        <v>1</v>
      </c>
      <c r="J12" s="22">
        <v>45355</v>
      </c>
      <c r="K12" s="23" t="s">
        <v>48</v>
      </c>
      <c r="L12" s="20">
        <v>85.44</v>
      </c>
      <c r="M12" s="20">
        <v>3.56</v>
      </c>
      <c r="N12" s="20">
        <v>89</v>
      </c>
      <c r="O12" s="21" t="s">
        <v>61</v>
      </c>
      <c r="P12" s="21" t="s">
        <v>62</v>
      </c>
      <c r="Q12" s="22">
        <v>45730</v>
      </c>
      <c r="R12" s="21" t="s">
        <v>61</v>
      </c>
      <c r="S12" s="20">
        <v>85.44</v>
      </c>
      <c r="T12" s="24" t="s">
        <v>63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5" customFormat="1" ht="56.25" customHeight="1">
      <c r="A13" s="25">
        <v>9</v>
      </c>
      <c r="B13" s="19" t="s">
        <v>88</v>
      </c>
      <c r="C13" s="23" t="s">
        <v>33</v>
      </c>
      <c r="D13" s="21">
        <v>2</v>
      </c>
      <c r="E13" s="19" t="s">
        <v>64</v>
      </c>
      <c r="F13" s="23" t="s">
        <v>20</v>
      </c>
      <c r="G13" s="23" t="s">
        <v>39</v>
      </c>
      <c r="H13" s="21">
        <v>1</v>
      </c>
      <c r="I13" s="21">
        <v>1</v>
      </c>
      <c r="J13" s="22">
        <v>45355</v>
      </c>
      <c r="K13" s="23" t="s">
        <v>48</v>
      </c>
      <c r="L13" s="20">
        <v>316.42</v>
      </c>
      <c r="M13" s="20">
        <v>12.66</v>
      </c>
      <c r="N13" s="20">
        <v>329.08</v>
      </c>
      <c r="O13" s="21" t="s">
        <v>65</v>
      </c>
      <c r="P13" s="21" t="s">
        <v>66</v>
      </c>
      <c r="Q13" s="22">
        <v>45732</v>
      </c>
      <c r="R13" s="21" t="s">
        <v>65</v>
      </c>
      <c r="S13" s="20">
        <v>316.42</v>
      </c>
      <c r="T13" s="24" t="s">
        <v>67</v>
      </c>
      <c r="U13" s="14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  <c r="BF13" s="14"/>
      <c r="BG13" s="14"/>
      <c r="BH13" s="14"/>
    </row>
    <row r="14" spans="1:60" s="15" customFormat="1" ht="56.25" customHeight="1">
      <c r="A14" s="25">
        <v>10</v>
      </c>
      <c r="B14" s="19" t="s">
        <v>88</v>
      </c>
      <c r="C14" s="23" t="s">
        <v>33</v>
      </c>
      <c r="D14" s="21">
        <v>2</v>
      </c>
      <c r="E14" s="19" t="s">
        <v>71</v>
      </c>
      <c r="F14" s="23" t="s">
        <v>20</v>
      </c>
      <c r="G14" s="23" t="s">
        <v>39</v>
      </c>
      <c r="H14" s="21">
        <v>1</v>
      </c>
      <c r="I14" s="21">
        <v>1</v>
      </c>
      <c r="J14" s="22">
        <v>45355</v>
      </c>
      <c r="K14" s="23" t="s">
        <v>48</v>
      </c>
      <c r="L14" s="20">
        <v>76.91</v>
      </c>
      <c r="M14" s="20">
        <v>3.08</v>
      </c>
      <c r="N14" s="20">
        <v>79.989999999999995</v>
      </c>
      <c r="O14" s="21" t="s">
        <v>68</v>
      </c>
      <c r="P14" s="21" t="s">
        <v>69</v>
      </c>
      <c r="Q14" s="22">
        <v>45753</v>
      </c>
      <c r="R14" s="21" t="s">
        <v>68</v>
      </c>
      <c r="S14" s="20"/>
      <c r="T14" s="24" t="s">
        <v>70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5" customFormat="1" ht="56.25" customHeight="1">
      <c r="A15" s="25">
        <v>11</v>
      </c>
      <c r="B15" s="19" t="s">
        <v>88</v>
      </c>
      <c r="C15" s="23" t="s">
        <v>33</v>
      </c>
      <c r="D15" s="21">
        <v>2</v>
      </c>
      <c r="E15" s="19" t="s">
        <v>72</v>
      </c>
      <c r="F15" s="23" t="s">
        <v>20</v>
      </c>
      <c r="G15" s="23" t="s">
        <v>39</v>
      </c>
      <c r="H15" s="21">
        <v>1</v>
      </c>
      <c r="I15" s="21">
        <v>1</v>
      </c>
      <c r="J15" s="22">
        <v>45355</v>
      </c>
      <c r="K15" s="23" t="s">
        <v>48</v>
      </c>
      <c r="L15" s="20">
        <v>259.61</v>
      </c>
      <c r="M15" s="20">
        <v>10.38</v>
      </c>
      <c r="N15" s="20">
        <v>269.99</v>
      </c>
      <c r="O15" s="21" t="s">
        <v>73</v>
      </c>
      <c r="P15" s="21" t="s">
        <v>74</v>
      </c>
      <c r="Q15" s="22">
        <v>45747</v>
      </c>
      <c r="R15" s="21" t="s">
        <v>73</v>
      </c>
      <c r="S15" s="20">
        <v>259.61</v>
      </c>
      <c r="T15" s="24" t="s">
        <v>75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5" customFormat="1" ht="56.25" customHeight="1">
      <c r="A16" s="40">
        <v>12</v>
      </c>
      <c r="B16" s="41" t="s">
        <v>89</v>
      </c>
      <c r="C16" s="42" t="s">
        <v>76</v>
      </c>
      <c r="D16" s="43">
        <v>2</v>
      </c>
      <c r="E16" s="41" t="s">
        <v>77</v>
      </c>
      <c r="F16" s="42" t="s">
        <v>27</v>
      </c>
      <c r="G16" s="42" t="s">
        <v>78</v>
      </c>
      <c r="H16" s="43">
        <v>4</v>
      </c>
      <c r="I16" s="43">
        <v>2</v>
      </c>
      <c r="J16" s="44">
        <v>45378</v>
      </c>
      <c r="K16" s="42" t="s">
        <v>79</v>
      </c>
      <c r="L16" s="45">
        <v>999.8</v>
      </c>
      <c r="M16" s="45">
        <v>209.96</v>
      </c>
      <c r="N16" s="45">
        <v>1209.76</v>
      </c>
      <c r="O16" s="43" t="s">
        <v>80</v>
      </c>
      <c r="P16" s="43" t="s">
        <v>81</v>
      </c>
      <c r="Q16" s="44">
        <v>45388</v>
      </c>
      <c r="R16" s="43" t="s">
        <v>80</v>
      </c>
      <c r="S16" s="45">
        <v>999.8</v>
      </c>
      <c r="T16" s="46" t="s">
        <v>82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5" customFormat="1" ht="56.25" customHeight="1">
      <c r="A17" s="47">
        <v>13</v>
      </c>
      <c r="B17" s="48" t="s">
        <v>90</v>
      </c>
      <c r="C17" s="49" t="s">
        <v>21</v>
      </c>
      <c r="D17" s="50">
        <v>2</v>
      </c>
      <c r="E17" s="48" t="s">
        <v>91</v>
      </c>
      <c r="F17" s="49" t="s">
        <v>27</v>
      </c>
      <c r="G17" s="49" t="s">
        <v>78</v>
      </c>
      <c r="H17" s="50">
        <v>4</v>
      </c>
      <c r="I17" s="50">
        <v>1</v>
      </c>
      <c r="J17" s="51">
        <v>45392</v>
      </c>
      <c r="K17" s="49" t="s">
        <v>95</v>
      </c>
      <c r="L17" s="52">
        <v>2519.5</v>
      </c>
      <c r="M17" s="52">
        <v>100.78</v>
      </c>
      <c r="N17" s="52">
        <v>2620.2800000000002</v>
      </c>
      <c r="O17" s="50" t="s">
        <v>92</v>
      </c>
      <c r="P17" s="50" t="s">
        <v>93</v>
      </c>
      <c r="Q17" s="51">
        <v>45402</v>
      </c>
      <c r="R17" s="50" t="s">
        <v>92</v>
      </c>
      <c r="S17" s="52">
        <v>2519.5</v>
      </c>
      <c r="T17" s="53" t="s">
        <v>94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5" customFormat="1" ht="56.25" customHeight="1">
      <c r="A18" s="25">
        <v>14</v>
      </c>
      <c r="B18" s="19" t="s">
        <v>102</v>
      </c>
      <c r="C18" s="23" t="s">
        <v>21</v>
      </c>
      <c r="D18" s="21">
        <v>2</v>
      </c>
      <c r="E18" s="19" t="s">
        <v>106</v>
      </c>
      <c r="F18" s="23" t="s">
        <v>27</v>
      </c>
      <c r="G18" s="23" t="s">
        <v>109</v>
      </c>
      <c r="H18" s="21">
        <v>1</v>
      </c>
      <c r="I18" s="21">
        <v>1</v>
      </c>
      <c r="J18" s="22">
        <v>45398</v>
      </c>
      <c r="K18" s="23" t="s">
        <v>103</v>
      </c>
      <c r="L18" s="20">
        <v>1608</v>
      </c>
      <c r="M18" s="20">
        <v>337.68</v>
      </c>
      <c r="N18" s="20">
        <v>1945.68</v>
      </c>
      <c r="O18" s="21" t="s">
        <v>104</v>
      </c>
      <c r="P18" s="21" t="s">
        <v>105</v>
      </c>
      <c r="Q18" s="22">
        <v>45401</v>
      </c>
      <c r="R18" s="21" t="s">
        <v>104</v>
      </c>
      <c r="S18" s="20">
        <v>1608</v>
      </c>
      <c r="T18" s="24" t="s">
        <v>107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5" customFormat="1" ht="56.25" customHeight="1">
      <c r="A19" s="25">
        <v>15</v>
      </c>
      <c r="B19" s="19" t="s">
        <v>102</v>
      </c>
      <c r="C19" s="23" t="s">
        <v>21</v>
      </c>
      <c r="D19" s="21">
        <v>2</v>
      </c>
      <c r="E19" s="19" t="s">
        <v>108</v>
      </c>
      <c r="F19" s="23" t="s">
        <v>27</v>
      </c>
      <c r="G19" s="23" t="s">
        <v>109</v>
      </c>
      <c r="H19" s="21">
        <v>1</v>
      </c>
      <c r="I19" s="21">
        <v>1</v>
      </c>
      <c r="J19" s="22">
        <v>45398</v>
      </c>
      <c r="K19" s="23" t="s">
        <v>103</v>
      </c>
      <c r="L19" s="20">
        <v>2571.52</v>
      </c>
      <c r="M19" s="20">
        <v>257.16000000000003</v>
      </c>
      <c r="N19" s="20">
        <v>2828.68</v>
      </c>
      <c r="O19" s="21" t="s">
        <v>110</v>
      </c>
      <c r="P19" s="21" t="s">
        <v>197</v>
      </c>
      <c r="Q19" s="22">
        <v>45401</v>
      </c>
      <c r="R19" s="21" t="s">
        <v>110</v>
      </c>
      <c r="S19" s="20">
        <v>2571.52</v>
      </c>
      <c r="T19" s="24" t="s">
        <v>111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5" customFormat="1" ht="56.25" customHeight="1">
      <c r="A20" s="25">
        <v>16</v>
      </c>
      <c r="B20" s="19" t="s">
        <v>102</v>
      </c>
      <c r="C20" s="23" t="s">
        <v>21</v>
      </c>
      <c r="D20" s="21">
        <v>2</v>
      </c>
      <c r="E20" s="19" t="s">
        <v>112</v>
      </c>
      <c r="F20" s="23" t="s">
        <v>27</v>
      </c>
      <c r="G20" s="23" t="s">
        <v>28</v>
      </c>
      <c r="H20" s="21">
        <v>1</v>
      </c>
      <c r="I20" s="21">
        <v>1</v>
      </c>
      <c r="J20" s="22">
        <v>45398</v>
      </c>
      <c r="K20" s="23" t="s">
        <v>103</v>
      </c>
      <c r="L20" s="20">
        <v>1600</v>
      </c>
      <c r="M20" s="20">
        <v>160</v>
      </c>
      <c r="N20" s="20">
        <v>1760</v>
      </c>
      <c r="O20" s="21" t="s">
        <v>113</v>
      </c>
      <c r="P20" s="21" t="s">
        <v>114</v>
      </c>
      <c r="Q20" s="22">
        <v>45399</v>
      </c>
      <c r="R20" s="21" t="s">
        <v>113</v>
      </c>
      <c r="S20" s="20">
        <v>1600</v>
      </c>
      <c r="T20" s="24" t="s">
        <v>115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5" customFormat="1" ht="36.75" customHeight="1">
      <c r="A21" s="25">
        <v>17</v>
      </c>
      <c r="B21" s="19" t="s">
        <v>96</v>
      </c>
      <c r="C21" s="23" t="s">
        <v>21</v>
      </c>
      <c r="D21" s="21">
        <v>2</v>
      </c>
      <c r="E21" s="19" t="s">
        <v>97</v>
      </c>
      <c r="F21" s="23" t="s">
        <v>20</v>
      </c>
      <c r="G21" s="23" t="s">
        <v>39</v>
      </c>
      <c r="H21" s="21">
        <v>1</v>
      </c>
      <c r="I21" s="21">
        <v>1</v>
      </c>
      <c r="J21" s="22">
        <v>45400</v>
      </c>
      <c r="K21" s="23" t="s">
        <v>98</v>
      </c>
      <c r="L21" s="20">
        <v>9825.6</v>
      </c>
      <c r="M21" s="20">
        <v>2063.4</v>
      </c>
      <c r="N21" s="20">
        <v>11889</v>
      </c>
      <c r="O21" s="21" t="s">
        <v>99</v>
      </c>
      <c r="P21" s="21" t="s">
        <v>100</v>
      </c>
      <c r="Q21" s="22">
        <v>45777</v>
      </c>
      <c r="R21" s="21" t="s">
        <v>99</v>
      </c>
      <c r="S21" s="20">
        <v>9825.6</v>
      </c>
      <c r="T21" s="24" t="s">
        <v>101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1:60" s="15" customFormat="1" ht="56.25" customHeight="1">
      <c r="A22" s="25">
        <v>18</v>
      </c>
      <c r="B22" s="19" t="s">
        <v>116</v>
      </c>
      <c r="C22" s="23" t="s">
        <v>33</v>
      </c>
      <c r="D22" s="21">
        <v>2</v>
      </c>
      <c r="E22" s="19" t="s">
        <v>117</v>
      </c>
      <c r="F22" s="23" t="s">
        <v>20</v>
      </c>
      <c r="G22" s="23" t="s">
        <v>39</v>
      </c>
      <c r="H22" s="21">
        <v>1</v>
      </c>
      <c r="I22" s="21">
        <v>1</v>
      </c>
      <c r="J22" s="22">
        <v>45414</v>
      </c>
      <c r="K22" s="23" t="s">
        <v>118</v>
      </c>
      <c r="L22" s="20">
        <v>76.91</v>
      </c>
      <c r="M22" s="20">
        <v>3.08</v>
      </c>
      <c r="N22" s="20">
        <v>79.989999999999995</v>
      </c>
      <c r="O22" s="21" t="s">
        <v>68</v>
      </c>
      <c r="P22" s="21" t="s">
        <v>69</v>
      </c>
      <c r="Q22" s="22">
        <v>45779</v>
      </c>
      <c r="R22" s="21" t="s">
        <v>68</v>
      </c>
      <c r="S22" s="20">
        <v>153.82</v>
      </c>
      <c r="T22" s="24" t="s">
        <v>119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1:60" s="15" customFormat="1" ht="30" customHeight="1">
      <c r="A23" s="25">
        <v>19</v>
      </c>
      <c r="B23" s="19" t="s">
        <v>120</v>
      </c>
      <c r="C23" s="23" t="s">
        <v>76</v>
      </c>
      <c r="D23" s="21">
        <v>2</v>
      </c>
      <c r="E23" s="19" t="s">
        <v>121</v>
      </c>
      <c r="F23" s="23" t="s">
        <v>27</v>
      </c>
      <c r="G23" s="23" t="s">
        <v>122</v>
      </c>
      <c r="H23" s="21">
        <v>1</v>
      </c>
      <c r="I23" s="21">
        <v>1</v>
      </c>
      <c r="J23" s="22">
        <v>45414</v>
      </c>
      <c r="K23" s="23" t="s">
        <v>123</v>
      </c>
      <c r="L23" s="20">
        <v>2810.27</v>
      </c>
      <c r="M23" s="20">
        <v>590.16</v>
      </c>
      <c r="N23" s="20">
        <v>3400.43</v>
      </c>
      <c r="O23" s="21" t="s">
        <v>124</v>
      </c>
      <c r="P23" s="21" t="s">
        <v>125</v>
      </c>
      <c r="Q23" s="22">
        <v>45421</v>
      </c>
      <c r="R23" s="21" t="s">
        <v>124</v>
      </c>
      <c r="S23" s="20">
        <v>2800.27</v>
      </c>
      <c r="T23" s="24" t="s">
        <v>126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s="15" customFormat="1" ht="45.75" customHeight="1">
      <c r="A24" s="25">
        <v>20</v>
      </c>
      <c r="B24" s="19" t="s">
        <v>133</v>
      </c>
      <c r="C24" s="23" t="s">
        <v>21</v>
      </c>
      <c r="D24" s="21">
        <v>2</v>
      </c>
      <c r="E24" s="19" t="s">
        <v>195</v>
      </c>
      <c r="F24" s="23" t="s">
        <v>27</v>
      </c>
      <c r="G24" s="23" t="s">
        <v>28</v>
      </c>
      <c r="H24" s="21">
        <v>1</v>
      </c>
      <c r="I24" s="21">
        <v>1</v>
      </c>
      <c r="J24" s="22">
        <v>45414</v>
      </c>
      <c r="K24" s="23" t="s">
        <v>134</v>
      </c>
      <c r="L24" s="20">
        <v>539</v>
      </c>
      <c r="M24" s="20" t="s">
        <v>129</v>
      </c>
      <c r="N24" s="20">
        <v>539</v>
      </c>
      <c r="O24" s="21" t="s">
        <v>135</v>
      </c>
      <c r="P24" s="21" t="s">
        <v>136</v>
      </c>
      <c r="Q24" s="22">
        <v>45421</v>
      </c>
      <c r="R24" s="21" t="s">
        <v>135</v>
      </c>
      <c r="S24" s="20">
        <v>539</v>
      </c>
      <c r="T24" s="24" t="s">
        <v>132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s="15" customFormat="1" ht="21.75" customHeight="1">
      <c r="A25" s="25">
        <v>21</v>
      </c>
      <c r="B25" s="19" t="s">
        <v>127</v>
      </c>
      <c r="C25" s="23" t="s">
        <v>21</v>
      </c>
      <c r="D25" s="21">
        <v>2</v>
      </c>
      <c r="E25" s="19" t="s">
        <v>195</v>
      </c>
      <c r="F25" s="23" t="s">
        <v>27</v>
      </c>
      <c r="G25" s="23" t="s">
        <v>28</v>
      </c>
      <c r="H25" s="21">
        <v>1</v>
      </c>
      <c r="I25" s="21">
        <v>1</v>
      </c>
      <c r="J25" s="22">
        <v>45415</v>
      </c>
      <c r="K25" s="23" t="s">
        <v>128</v>
      </c>
      <c r="L25" s="20">
        <v>539</v>
      </c>
      <c r="M25" s="20" t="s">
        <v>129</v>
      </c>
      <c r="N25" s="20">
        <v>539</v>
      </c>
      <c r="O25" s="21" t="s">
        <v>130</v>
      </c>
      <c r="P25" s="21" t="s">
        <v>131</v>
      </c>
      <c r="Q25" s="22">
        <v>45421</v>
      </c>
      <c r="R25" s="21" t="s">
        <v>130</v>
      </c>
      <c r="S25" s="20">
        <v>539</v>
      </c>
      <c r="T25" s="24" t="s">
        <v>132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1:60" s="15" customFormat="1" ht="56.25" customHeight="1">
      <c r="A26" s="25">
        <v>22</v>
      </c>
      <c r="B26" s="19" t="s">
        <v>149</v>
      </c>
      <c r="C26" s="23" t="s">
        <v>21</v>
      </c>
      <c r="D26" s="21">
        <v>2</v>
      </c>
      <c r="E26" s="19" t="s">
        <v>150</v>
      </c>
      <c r="F26" s="23" t="s">
        <v>27</v>
      </c>
      <c r="G26" s="23" t="s">
        <v>28</v>
      </c>
      <c r="H26" s="21">
        <v>3</v>
      </c>
      <c r="I26" s="21">
        <v>3</v>
      </c>
      <c r="J26" s="22">
        <v>45418</v>
      </c>
      <c r="K26" s="23" t="s">
        <v>151</v>
      </c>
      <c r="L26" s="20">
        <v>935</v>
      </c>
      <c r="M26" s="20">
        <v>93.5</v>
      </c>
      <c r="N26" s="20">
        <v>1028.5</v>
      </c>
      <c r="O26" s="21" t="s">
        <v>152</v>
      </c>
      <c r="P26" s="21" t="s">
        <v>153</v>
      </c>
      <c r="Q26" s="22">
        <v>45418</v>
      </c>
      <c r="R26" s="21" t="s">
        <v>152</v>
      </c>
      <c r="S26" s="20">
        <v>935</v>
      </c>
      <c r="T26" s="24" t="s">
        <v>150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1:60" s="15" customFormat="1" ht="56.25" customHeight="1">
      <c r="A27" s="25">
        <v>23</v>
      </c>
      <c r="B27" s="19" t="s">
        <v>143</v>
      </c>
      <c r="C27" s="23" t="s">
        <v>21</v>
      </c>
      <c r="D27" s="21">
        <v>2</v>
      </c>
      <c r="E27" s="19" t="s">
        <v>196</v>
      </c>
      <c r="F27" s="23" t="s">
        <v>20</v>
      </c>
      <c r="G27" s="23" t="s">
        <v>39</v>
      </c>
      <c r="H27" s="21" t="s">
        <v>144</v>
      </c>
      <c r="I27" s="21">
        <v>3</v>
      </c>
      <c r="J27" s="22">
        <v>45425</v>
      </c>
      <c r="K27" s="23" t="s">
        <v>145</v>
      </c>
      <c r="L27" s="20">
        <v>12300</v>
      </c>
      <c r="M27" s="20">
        <v>2583</v>
      </c>
      <c r="N27" s="20">
        <v>14883</v>
      </c>
      <c r="O27" s="21" t="s">
        <v>146</v>
      </c>
      <c r="P27" s="21" t="s">
        <v>147</v>
      </c>
      <c r="Q27" s="22">
        <v>45789</v>
      </c>
      <c r="R27" s="21" t="s">
        <v>146</v>
      </c>
      <c r="S27" s="20">
        <v>12300</v>
      </c>
      <c r="T27" s="24" t="s">
        <v>148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1:60" s="15" customFormat="1" ht="56.25" customHeight="1">
      <c r="A28" s="25">
        <v>24</v>
      </c>
      <c r="B28" s="19" t="s">
        <v>142</v>
      </c>
      <c r="C28" s="23" t="s">
        <v>76</v>
      </c>
      <c r="D28" s="21">
        <v>2</v>
      </c>
      <c r="E28" s="19" t="s">
        <v>137</v>
      </c>
      <c r="F28" s="23" t="s">
        <v>27</v>
      </c>
      <c r="G28" s="23" t="s">
        <v>122</v>
      </c>
      <c r="H28" s="21">
        <v>4</v>
      </c>
      <c r="I28" s="21">
        <v>1</v>
      </c>
      <c r="J28" s="22">
        <v>45433</v>
      </c>
      <c r="K28" s="23" t="s">
        <v>138</v>
      </c>
      <c r="L28" s="20">
        <v>483.34</v>
      </c>
      <c r="M28" s="20">
        <v>101.5</v>
      </c>
      <c r="N28" s="20">
        <v>584.84</v>
      </c>
      <c r="O28" s="21" t="s">
        <v>139</v>
      </c>
      <c r="P28" s="21" t="s">
        <v>140</v>
      </c>
      <c r="Q28" s="22">
        <v>45440</v>
      </c>
      <c r="R28" s="21" t="s">
        <v>139</v>
      </c>
      <c r="S28" s="20">
        <v>483.34</v>
      </c>
      <c r="T28" s="24" t="s">
        <v>141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60" s="15" customFormat="1" ht="96.75" customHeight="1">
      <c r="A29" s="25">
        <v>25</v>
      </c>
      <c r="B29" s="19" t="s">
        <v>160</v>
      </c>
      <c r="C29" s="23" t="s">
        <v>21</v>
      </c>
      <c r="D29" s="23" t="s">
        <v>161</v>
      </c>
      <c r="E29" s="19" t="s">
        <v>154</v>
      </c>
      <c r="F29" s="23" t="s">
        <v>20</v>
      </c>
      <c r="G29" s="23" t="s">
        <v>155</v>
      </c>
      <c r="H29" s="21">
        <v>1</v>
      </c>
      <c r="I29" s="21">
        <v>1</v>
      </c>
      <c r="J29" s="22">
        <v>45464</v>
      </c>
      <c r="K29" s="23" t="s">
        <v>156</v>
      </c>
      <c r="L29" s="20">
        <v>502</v>
      </c>
      <c r="M29" s="20">
        <v>105.42</v>
      </c>
      <c r="N29" s="20">
        <v>607.41999999999996</v>
      </c>
      <c r="O29" s="21" t="s">
        <v>157</v>
      </c>
      <c r="P29" s="21" t="s">
        <v>158</v>
      </c>
      <c r="Q29" s="22">
        <v>45527</v>
      </c>
      <c r="R29" s="21" t="s">
        <v>157</v>
      </c>
      <c r="S29" s="20">
        <v>502</v>
      </c>
      <c r="T29" s="24" t="s">
        <v>159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s="15" customFormat="1" ht="20.25" customHeight="1">
      <c r="A30" s="25">
        <v>26</v>
      </c>
      <c r="B30" s="19" t="s">
        <v>183</v>
      </c>
      <c r="C30" s="23" t="s">
        <v>21</v>
      </c>
      <c r="D30" s="21">
        <v>2</v>
      </c>
      <c r="E30" s="19" t="s">
        <v>184</v>
      </c>
      <c r="F30" s="23" t="s">
        <v>20</v>
      </c>
      <c r="G30" s="23" t="s">
        <v>39</v>
      </c>
      <c r="H30" s="21">
        <v>1</v>
      </c>
      <c r="I30" s="21">
        <v>1</v>
      </c>
      <c r="J30" s="22">
        <v>45539</v>
      </c>
      <c r="K30" s="23" t="s">
        <v>185</v>
      </c>
      <c r="L30" s="20">
        <v>171</v>
      </c>
      <c r="M30" s="20">
        <v>35.909999999999997</v>
      </c>
      <c r="N30" s="20">
        <f>L30+M30</f>
        <v>206.91</v>
      </c>
      <c r="O30" s="21" t="s">
        <v>186</v>
      </c>
      <c r="P30" s="21" t="s">
        <v>187</v>
      </c>
      <c r="Q30" s="22">
        <v>45925</v>
      </c>
      <c r="R30" s="21" t="str">
        <f>O30</f>
        <v>B85294916</v>
      </c>
      <c r="S30" s="20">
        <f>L30</f>
        <v>171</v>
      </c>
      <c r="T30" s="24" t="s">
        <v>188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1:60" s="15" customFormat="1" ht="36.75" customHeight="1">
      <c r="A31" s="25">
        <v>27</v>
      </c>
      <c r="B31" s="19" t="s">
        <v>163</v>
      </c>
      <c r="C31" s="23" t="s">
        <v>76</v>
      </c>
      <c r="D31" s="21">
        <v>2</v>
      </c>
      <c r="E31" s="19" t="s">
        <v>168</v>
      </c>
      <c r="F31" s="23" t="s">
        <v>27</v>
      </c>
      <c r="G31" s="23" t="s">
        <v>164</v>
      </c>
      <c r="H31" s="21">
        <v>3</v>
      </c>
      <c r="I31" s="21">
        <v>3</v>
      </c>
      <c r="J31" s="22">
        <v>45554</v>
      </c>
      <c r="K31" s="23" t="s">
        <v>165</v>
      </c>
      <c r="L31" s="20">
        <v>706.49</v>
      </c>
      <c r="M31" s="20">
        <v>146.36000000000001</v>
      </c>
      <c r="N31" s="20">
        <f>L31+M31</f>
        <v>852.85</v>
      </c>
      <c r="O31" s="21" t="s">
        <v>166</v>
      </c>
      <c r="P31" s="21" t="s">
        <v>167</v>
      </c>
      <c r="Q31" s="22">
        <f>J31+20</f>
        <v>45574</v>
      </c>
      <c r="R31" s="21" t="str">
        <f>O31</f>
        <v>A25027145</v>
      </c>
      <c r="S31" s="20">
        <f>L31</f>
        <v>706.49</v>
      </c>
      <c r="T31" s="24" t="s">
        <v>169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1:60" s="15" customFormat="1" ht="22.5">
      <c r="A32" s="25">
        <v>28</v>
      </c>
      <c r="B32" s="19" t="s">
        <v>170</v>
      </c>
      <c r="C32" s="23" t="s">
        <v>76</v>
      </c>
      <c r="D32" s="21">
        <v>2</v>
      </c>
      <c r="E32" s="19" t="s">
        <v>174</v>
      </c>
      <c r="F32" s="23" t="s">
        <v>27</v>
      </c>
      <c r="G32" s="23" t="s">
        <v>164</v>
      </c>
      <c r="H32" s="21">
        <v>4</v>
      </c>
      <c r="I32" s="21">
        <v>4</v>
      </c>
      <c r="J32" s="22">
        <v>45554</v>
      </c>
      <c r="K32" s="23" t="s">
        <v>171</v>
      </c>
      <c r="L32" s="20">
        <v>1121.9000000000001</v>
      </c>
      <c r="M32" s="20">
        <v>235.6</v>
      </c>
      <c r="N32" s="20">
        <f>L32+M32</f>
        <v>1357.5</v>
      </c>
      <c r="O32" s="21" t="s">
        <v>172</v>
      </c>
      <c r="P32" s="21" t="s">
        <v>173</v>
      </c>
      <c r="Q32" s="22">
        <f>J32+20</f>
        <v>45574</v>
      </c>
      <c r="R32" s="21" t="str">
        <f>O32</f>
        <v>44851860C</v>
      </c>
      <c r="S32" s="20">
        <f>L32</f>
        <v>1121.9000000000001</v>
      </c>
      <c r="T32" s="24" t="s">
        <v>175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</row>
    <row r="33" spans="1:60" s="15" customFormat="1" ht="45">
      <c r="A33" s="25">
        <v>29</v>
      </c>
      <c r="B33" s="19" t="s">
        <v>189</v>
      </c>
      <c r="C33" s="23" t="s">
        <v>21</v>
      </c>
      <c r="D33" s="21">
        <v>1</v>
      </c>
      <c r="E33" s="19" t="s">
        <v>194</v>
      </c>
      <c r="F33" s="23" t="s">
        <v>27</v>
      </c>
      <c r="G33" s="23" t="s">
        <v>109</v>
      </c>
      <c r="H33" s="21">
        <v>1</v>
      </c>
      <c r="I33" s="21">
        <v>1</v>
      </c>
      <c r="J33" s="22">
        <v>45559</v>
      </c>
      <c r="K33" s="23" t="s">
        <v>190</v>
      </c>
      <c r="L33" s="20">
        <v>1200</v>
      </c>
      <c r="M33" s="20">
        <v>0</v>
      </c>
      <c r="N33" s="20">
        <f t="shared" ref="N33:N34" si="1">L33+M33</f>
        <v>1200</v>
      </c>
      <c r="O33" s="21" t="s">
        <v>191</v>
      </c>
      <c r="P33" s="21" t="s">
        <v>192</v>
      </c>
      <c r="Q33" s="22">
        <v>45562</v>
      </c>
      <c r="R33" s="21" t="str">
        <f t="shared" ref="R33:R34" si="2">O33</f>
        <v>G46470738</v>
      </c>
      <c r="S33" s="20">
        <f>N33</f>
        <v>1200</v>
      </c>
      <c r="T33" s="24" t="s">
        <v>193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</row>
    <row r="34" spans="1:60" s="15" customFormat="1" ht="56.25">
      <c r="A34" s="40">
        <v>30</v>
      </c>
      <c r="B34" s="41" t="s">
        <v>176</v>
      </c>
      <c r="C34" s="42" t="s">
        <v>21</v>
      </c>
      <c r="D34" s="43">
        <v>2</v>
      </c>
      <c r="E34" s="41" t="s">
        <v>177</v>
      </c>
      <c r="F34" s="42" t="s">
        <v>27</v>
      </c>
      <c r="G34" s="42" t="s">
        <v>28</v>
      </c>
      <c r="H34" s="43">
        <v>2</v>
      </c>
      <c r="I34" s="43">
        <v>2</v>
      </c>
      <c r="J34" s="44">
        <v>45559</v>
      </c>
      <c r="K34" s="42" t="s">
        <v>178</v>
      </c>
      <c r="L34" s="45">
        <v>432</v>
      </c>
      <c r="M34" s="45">
        <v>0</v>
      </c>
      <c r="N34" s="45">
        <f t="shared" si="1"/>
        <v>432</v>
      </c>
      <c r="O34" s="43" t="s">
        <v>179</v>
      </c>
      <c r="P34" s="43" t="s">
        <v>180</v>
      </c>
      <c r="Q34" s="44" t="s">
        <v>181</v>
      </c>
      <c r="R34" s="43" t="str">
        <f t="shared" si="2"/>
        <v>47636510Z i 53729353L</v>
      </c>
      <c r="S34" s="45">
        <f t="shared" ref="S34" si="3">L34</f>
        <v>432</v>
      </c>
      <c r="T34" s="46" t="s">
        <v>182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</row>
    <row r="35" spans="1:60">
      <c r="A35" s="74"/>
      <c r="B35" s="75"/>
      <c r="C35" s="75"/>
      <c r="D35" s="76"/>
      <c r="E35" s="75"/>
      <c r="F35" s="75"/>
      <c r="G35" s="75"/>
      <c r="H35" s="75"/>
      <c r="I35" s="75"/>
      <c r="J35" s="77"/>
      <c r="K35" s="78"/>
      <c r="L35" s="79">
        <f>SUBTOTAL(9,L5:L34)</f>
        <v>44425</v>
      </c>
      <c r="M35" s="79">
        <f>SUBTOTAL(9,M5:M34)</f>
        <v>7236.79</v>
      </c>
      <c r="N35" s="80">
        <f>SUBTOTAL(9,N5:N34)</f>
        <v>51661.79</v>
      </c>
      <c r="O35" s="81"/>
      <c r="P35" s="75"/>
      <c r="Q35" s="75"/>
      <c r="R35" s="75"/>
      <c r="S35" s="75"/>
      <c r="T35" s="82"/>
    </row>
    <row r="36" spans="1:60">
      <c r="O36" s="13"/>
    </row>
  </sheetData>
  <autoFilter ref="A3:T30" xr:uid="{00000000-0001-0000-0000-000000000000}">
    <filterColumn colId="7" showButton="0"/>
    <filterColumn colId="11" showButton="0"/>
    <filterColumn colId="12" showButton="0"/>
    <filterColumn colId="14" showButton="0">
      <filters blank="1"/>
    </filterColumn>
    <filterColumn colId="17" showButton="0"/>
  </autoFilter>
  <mergeCells count="17"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  <mergeCell ref="D3:D4"/>
    <mergeCell ref="E3:E4"/>
    <mergeCell ref="F3:F4"/>
    <mergeCell ref="A3:A4"/>
    <mergeCell ref="C1:E1"/>
    <mergeCell ref="B3:B4"/>
    <mergeCell ref="C3:C4"/>
  </mergeCells>
  <pageMargins left="0" right="0" top="0.39370078740157505" bottom="0.39370078740157505" header="0" footer="0"/>
  <pageSetup paperSize="8" fitToWidth="0" fitToHeight="0" pageOrder="overThenDown" orientation="landscape" useFirstPageNumber="1" r:id="rId1"/>
  <ignoredErrors>
    <ignoredError sqref="S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3T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created xsi:type="dcterms:W3CDTF">2021-07-14T13:30:14Z</dcterms:created>
  <dcterms:modified xsi:type="dcterms:W3CDTF">2024-10-30T16:40:26Z</dcterms:modified>
</cp:coreProperties>
</file>