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90440BEF-7AA2-403F-B590-A02BA5B143F8}" xr6:coauthVersionLast="47" xr6:coauthVersionMax="47" xr10:uidLastSave="{00000000-0000-0000-0000-000000000000}"/>
  <bookViews>
    <workbookView xWindow="0" yWindow="0" windowWidth="16815" windowHeight="15480" firstSheet="1" activeTab="2" xr2:uid="{00000000-000D-0000-FFFF-FFFF00000000}"/>
  </bookViews>
  <sheets>
    <sheet name="2024_4T_Contractes_NO_menors" sheetId="7" r:id="rId1"/>
    <sheet name="2024_4T_Contratos_NO_menores_C" sheetId="2" r:id="rId2"/>
    <sheet name="2024_4T Prorrogas" sheetId="4" r:id="rId3"/>
    <sheet name="2024_4T Modificacions" sheetId="8" r:id="rId4"/>
  </sheets>
  <definedNames>
    <definedName name="_Hlk73716992" localSheetId="3">'2024_4T Modificacions'!#REF!</definedName>
    <definedName name="_Hlk73716992" localSheetId="2">'2024_4T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7" l="1"/>
  <c r="U24" i="7"/>
  <c r="T24" i="7"/>
  <c r="M24" i="7"/>
  <c r="L24" i="7"/>
  <c r="K24" i="7"/>
  <c r="J24" i="7"/>
  <c r="Q21" i="7" l="1"/>
  <c r="N21" i="7"/>
  <c r="L21" i="7"/>
  <c r="W21" i="7" s="1"/>
  <c r="Q21" i="2"/>
  <c r="L21" i="2"/>
  <c r="W21" i="2" s="1"/>
  <c r="L10" i="4"/>
  <c r="W23" i="7"/>
  <c r="Q23" i="7"/>
  <c r="N23" i="7"/>
  <c r="W22" i="7"/>
  <c r="Q22" i="7"/>
  <c r="N22" i="7"/>
  <c r="Q20" i="7"/>
  <c r="N20" i="7"/>
  <c r="N21" i="2" s="1"/>
  <c r="L20" i="7"/>
  <c r="W20" i="7" s="1"/>
  <c r="J24" i="2"/>
  <c r="Q17" i="2" l="1"/>
  <c r="Q20" i="2"/>
  <c r="N20" i="2"/>
  <c r="L20" i="2"/>
  <c r="W20" i="2" s="1"/>
  <c r="W22" i="2"/>
  <c r="Q22" i="2"/>
  <c r="N22" i="2"/>
  <c r="W23" i="2"/>
  <c r="W19" i="2"/>
  <c r="Q19" i="2"/>
  <c r="N19" i="2"/>
  <c r="T24" i="2"/>
  <c r="N16" i="2"/>
  <c r="N17" i="2"/>
  <c r="N18" i="2"/>
  <c r="N23" i="2"/>
  <c r="Q16" i="2"/>
  <c r="Q23" i="2"/>
  <c r="M24" i="2"/>
  <c r="W15" i="7"/>
  <c r="Q15" i="7"/>
  <c r="U14" i="7"/>
  <c r="Q14" i="7"/>
  <c r="W13" i="7"/>
  <c r="Q13" i="7"/>
  <c r="W12" i="7"/>
  <c r="Q12" i="7"/>
  <c r="W11" i="7"/>
  <c r="Q11" i="7"/>
  <c r="W10" i="7"/>
  <c r="Q10" i="7"/>
  <c r="W8" i="7"/>
  <c r="Q8" i="7"/>
  <c r="W7" i="7"/>
  <c r="W6" i="7"/>
  <c r="Q6" i="7"/>
  <c r="W5" i="7"/>
  <c r="Q5" i="7"/>
  <c r="W4" i="7"/>
  <c r="Q4" i="7"/>
  <c r="K16" i="7"/>
  <c r="L16" i="7" s="1"/>
  <c r="Q16" i="7"/>
  <c r="U16" i="7"/>
  <c r="V16" i="7" s="1"/>
  <c r="Q17" i="7"/>
  <c r="W17" i="7"/>
  <c r="L18" i="7"/>
  <c r="Q19" i="7"/>
  <c r="W19" i="7"/>
  <c r="W15" i="2"/>
  <c r="Q15" i="2"/>
  <c r="U14" i="2"/>
  <c r="Q14" i="2"/>
  <c r="V13" i="2"/>
  <c r="Q13" i="2"/>
  <c r="L13" i="2"/>
  <c r="W12" i="2"/>
  <c r="Q12" i="2"/>
  <c r="W11" i="2"/>
  <c r="Q11" i="2"/>
  <c r="W10" i="2"/>
  <c r="Q10" i="2"/>
  <c r="W8" i="2"/>
  <c r="Q8" i="2"/>
  <c r="W7" i="2"/>
  <c r="W6" i="2"/>
  <c r="Q6" i="2"/>
  <c r="W5" i="2"/>
  <c r="Q5" i="2"/>
  <c r="W4" i="2"/>
  <c r="Q4" i="2"/>
  <c r="V14" i="7" l="1"/>
  <c r="W13" i="2"/>
  <c r="V14" i="2"/>
  <c r="W14" i="2" s="1"/>
  <c r="W16" i="7"/>
  <c r="W14" i="7" l="1"/>
  <c r="W24" i="7"/>
  <c r="L18" i="2"/>
  <c r="M10" i="4" l="1"/>
  <c r="N10" i="4"/>
  <c r="N6" i="4"/>
  <c r="N7" i="4"/>
  <c r="W17" i="2" l="1"/>
  <c r="U16" i="2"/>
  <c r="K16" i="2"/>
  <c r="K24" i="2" s="1"/>
  <c r="V16" i="2" l="1"/>
  <c r="V24" i="2" s="1"/>
  <c r="U24" i="2"/>
  <c r="L16" i="2"/>
  <c r="L24" i="2" s="1"/>
  <c r="W24" i="2" l="1"/>
  <c r="W16" i="2"/>
</calcChain>
</file>

<file path=xl/sharedStrings.xml><?xml version="1.0" encoding="utf-8"?>
<sst xmlns="http://schemas.openxmlformats.org/spreadsheetml/2006/main" count="552" uniqueCount="266">
  <si>
    <t>OBJECTE</t>
  </si>
  <si>
    <t>CAPÍTOL</t>
  </si>
  <si>
    <t>IVA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</si>
  <si>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</si>
  <si>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</si>
  <si>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</si>
  <si>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</si>
  <si>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</si>
  <si>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</si>
  <si>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</si>
  <si>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</si>
  <si>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</si>
  <si>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</si>
  <si>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</si>
  <si>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</si>
  <si>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</si>
  <si>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</si>
  <si>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</si>
  <si>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</si>
  <si>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</si>
  <si>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</si>
  <si>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</si>
  <si>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</si>
  <si>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</si>
  <si>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</si>
  <si>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</si>
  <si>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</si>
  <si>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</si>
  <si>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</si>
  <si>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</si>
  <si>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</si>
  <si>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</si>
  <si>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</si>
  <si>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</si>
  <si>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</si>
  <si>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</si>
  <si>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</si>
  <si>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</si>
  <si>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</si>
  <si>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</si>
  <si>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</si>
  <si>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</si>
  <si>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</si>
  <si>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</si>
  <si>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</si>
  <si>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</si>
  <si>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</si>
  <si>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</si>
  <si>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</si>
  <si>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</si>
  <si>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</si>
  <si>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</si>
  <si>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</si>
  <si>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</si>
  <si>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</si>
  <si>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</si>
  <si>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</si>
  <si>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</si>
  <si>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</si>
  <si>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</si>
  <si>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</si>
  <si>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</si>
  <si>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</si>
  <si>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</si>
  <si>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</si>
  <si>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</si>
  <si>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</si>
  <si>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</si>
  <si>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</si>
  <si>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</si>
  <si>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</si>
  <si>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</si>
  <si>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</si>
  <si>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</si>
  <si>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</si>
  <si>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</si>
  <si>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</si>
  <si>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</si>
  <si>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</si>
  <si>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</si>
  <si>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</si>
  <si>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</si>
  <si>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</si>
  <si>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</si>
  <si>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</si>
  <si>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</si>
  <si>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</si>
  <si>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</si>
  <si>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</si>
  <si>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</si>
  <si>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</si>
  <si>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</si>
  <si>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</si>
  <si>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</si>
  <si>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</si>
  <si>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</si>
  <si>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</si>
  <si>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</si>
  <si>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</si>
  <si>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</si>
  <si>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SDA: especifico en el marco de un Sistema Dinámico de Adquisición</t>
  </si>
  <si>
    <t>SU</t>
  </si>
  <si>
    <t>PAS</t>
  </si>
  <si>
    <t>IMPORT MODIFICACIÓ CONTRACTE</t>
  </si>
  <si>
    <t>PREU FINAL CONTRACTE</t>
  </si>
  <si>
    <t>% import modificació</t>
  </si>
  <si>
    <t>PREU CONTRACTE</t>
  </si>
  <si>
    <t>B97100002</t>
  </si>
  <si>
    <t>N.º. LICITADORES</t>
  </si>
  <si>
    <t>N.º. LICITADORS</t>
  </si>
  <si>
    <t xml:space="preserve">1612830R </t>
  </si>
  <si>
    <t>PA</t>
  </si>
  <si>
    <t>2</t>
  </si>
  <si>
    <t>ESTAT
(a 31/12/2024)</t>
  </si>
  <si>
    <t>B95987319</t>
  </si>
  <si>
    <t xml:space="preserve">NIMYZ
SOFTWARE COMPANY SL, </t>
  </si>
  <si>
    <t xml:space="preserve">1728620M </t>
  </si>
  <si>
    <t xml:space="preserve">W0186206I </t>
  </si>
  <si>
    <t xml:space="preserve">AIG EUROPE, SA, </t>
  </si>
  <si>
    <t>Se efectuará mediante la firma de aceptación por el contratista de la
resolución de adjudicación, en aplicación del artículo 159.6.g) LCSP.</t>
  </si>
  <si>
    <t xml:space="preserve">1469771Z </t>
  </si>
  <si>
    <t>FORMACIÓN INFORMÁTICA DESARROLLO Y COMUNICACIONES, SL</t>
  </si>
  <si>
    <t xml:space="preserve">1771920A </t>
  </si>
  <si>
    <t xml:space="preserve">Servicio de agencia de viajes para la Agencia  de Prevención y Lucha contra el Fraude y la Corrupción de la Comunitat Valenciana </t>
  </si>
  <si>
    <t>B07012107</t>
  </si>
  <si>
    <t xml:space="preserve">AVORIS RETAIL DIVISION, SL </t>
  </si>
  <si>
    <t xml:space="preserve">1826800Y </t>
  </si>
  <si>
    <t>A80644081</t>
  </si>
  <si>
    <t>ACUNTIA, SAU</t>
  </si>
  <si>
    <t xml:space="preserve">1850015Q </t>
  </si>
  <si>
    <t>1/2</t>
  </si>
  <si>
    <t>B97754915</t>
  </si>
  <si>
    <t>UNIMAT PREVENCION SL</t>
  </si>
  <si>
    <t xml:space="preserve">1724604J </t>
  </si>
  <si>
    <t>AM</t>
  </si>
  <si>
    <t>6</t>
  </si>
  <si>
    <t>F</t>
  </si>
  <si>
    <t>A86340098</t>
  </si>
  <si>
    <t>CLECE SEGURIDAD, S.A.U.</t>
  </si>
  <si>
    <t xml:space="preserve">1759080R </t>
  </si>
  <si>
    <t>Suministro para sustitución de elementos de seguridad para la Agencia Valenciana Antifraude, mediante contrato basado en el Acuerdo Marco 6/18CC de servicios de seguridad para los edificios de la Administración de la Generalitat, su sector público instrumental y entidades adheridas, de la Central de Compras de la Generalitat Valenciana, en su Lote 9– Sector público instrumental y entidades adheridas</t>
  </si>
  <si>
    <t xml:space="preserve">Servicio de ampliación de las garantías de los servidores físicos de la Agencia de Prevención y Lucha contra el Fraude y la Corrupción de la Comunitat Valenciana </t>
  </si>
  <si>
    <t>Servicio de suscripción de una póliza de seguro de responsabilidad civil de autoridades y personal de la Agencia, que según la normativa legal vigente les corresponda por el ejercicio de su actividad</t>
  </si>
  <si>
    <t>Suministro de licencias y/o derechos de uso temporales (suscripciones), en la modalidad de software como servicio de anonimización de documentos (SAAS) para la Agencia de Prevención y Lucha contra el Fraude y la Corrupción de la Comunitat Valenciana</t>
  </si>
  <si>
    <t xml:space="preserve">Servicio de Prevención Ajeno (SPA), en las especialidades de seguridad en el trabajo, higiene industrial, ergonomía y psicosociología aplicada y vigilancia de la salud, para la Agencia e Prevención y Lucha contra el Fraude y la Corrupción de la Comunitat Valenciana </t>
  </si>
  <si>
    <t xml:space="preserve">Servicio de soporte y mantenimiento de la electrónica de red de la Agencia de Prevención y Lucha contra el Fraude y la Corrupción de la Comunitat Valenciana </t>
  </si>
  <si>
    <t>Suministro de energía eléctrica para la sede de la Agencia de Prevención y Lucha contra el Fraude y la Corrupción de la Comunitat Valenciana, basado en el acuerdo marco 3/22CC de suministro de energía eléctrica en los puntos de consumo de la Administración de la Generalitat, su sector público instrumental y entidades adheridas</t>
  </si>
  <si>
    <t>A95758389</t>
  </si>
  <si>
    <t>IBERDROLA CLIENTES, S.A.U.</t>
  </si>
  <si>
    <t>De conformidad con la cláusula 25.12 del PCAP del AM 3/22CC y con los artículos 153.1 y 36.3 de la LCSP, no resulta necesaria la formalización del contrato basado en el acuerdo marco ya que se perfecciona con su adjudicación.</t>
  </si>
  <si>
    <t xml:space="preserve">1801542R </t>
  </si>
  <si>
    <t>27/03/204</t>
  </si>
  <si>
    <t>De conformidad con la cláusula 23.2 del PCAP del AM 2/23CC y con los artículos 153.1 y 36.3 de la LCSP, no resulta necesaria la formalización del contrato basado en el acuerdo marco ya que se perfecciona con su adjudicación.</t>
  </si>
  <si>
    <t>EMP: Encargo medio propio</t>
  </si>
  <si>
    <t xml:space="preserve">1778213Q </t>
  </si>
  <si>
    <t>EMP</t>
  </si>
  <si>
    <t>Infraestructures i Serveis de Telecomunicacions i Certificació, SAU (ISTEC)</t>
  </si>
  <si>
    <t>A40573396</t>
  </si>
  <si>
    <t>Subministrament per a substitució d'elements de seguretat per a l'Agència Valenciana Antifrau, mitjançant contracte basat en l'Acord marc 6/18CC de serveis de seguretat per als edificis de l'Administració de la Generalitat, el seu sector públic instrumental i entitats adherides, de la Central de Compres de la Generalitat Valenciana, en el seu Lot 9– Sector públic instrumental i entitats adherides</t>
  </si>
  <si>
    <t>De conformitat amb la clàusula 23.2 del PCAP de l'AM 2/23CC i amb els articles 153.1 i 36.3 de la LCSP, no resulta necessària la formalització del contracte basat en l'acord marc ja que es perfecciona amb la seua adjudicació.</t>
  </si>
  <si>
    <t>Serveis d'administració electrònica i confiança digital a realitzar, així com, la prestació de serveis electrònics d'infraestructura per altres serveis finals, com a certificats SSL wild card multidomini, de segell d'òrgan, d'empleat públic amb i sense pseudònim, de representat d'entitat i  tarjetes criptogràfiques</t>
  </si>
  <si>
    <t>Serveis de vigilància i seguretat de l'immoble la seu de l'Agència
s'articula a través del contracte del servei de vigilància i seguretat, instal·lació del servei d'intrusió i el seu manteniment, connexió a la central receptora d'alarma i servei ACUDISCA de l'immoble la seu de l'Agència, basat en l'Acord marc 6/18CC</t>
  </si>
  <si>
    <t>Subministrament d'energia elèctrica per a la seu de l'Agència de Prevenció i Lluita contra el Frau i la Corrupció de la Comunitat Valenciana, basat en l'acord marc 3/22CC de subministrament d'energia elèctrica en els punts de consum de l'Administració de la Generalitat, el seu sector públic instrumental i entitats adherides</t>
  </si>
  <si>
    <t>Servei d'agència de viatges per a l'Agència de Prevenció i Lluita contra el Frau i la Corrupció de la Comunitat Valenciana</t>
  </si>
  <si>
    <t>S'efectuarà mitjançant la signatura d'acceptació pel contractista de la
resolució d'adjudicació, en aplicació de l'article 159.6.g) LCSP.</t>
  </si>
  <si>
    <t>Servei d'ampliació de les garanties dels servidors físics de l'Agència de Prevenció i Lluita contra el Frau i la Corrupció de la Comunitat Valenciana</t>
  </si>
  <si>
    <t>Servei de subscripció d'una pòlissa d'assegurança de responsabilitat civil d'autoritats i personal de l'Agència, que segons la normativa legal vigent els corresponga per l'exercici de la seua activitat</t>
  </si>
  <si>
    <t>Subministrament de llicències i/o drets d'ús temporals (subscripcions), en la modalitat de programari com a servei d'anonimització de documents (SAAS) per a l'Agència de Prevenció i Lluita contra el Frau i la Corrupció de la Comunitat Valenciana</t>
  </si>
  <si>
    <t>Servei de Prevenció Alié (SPA), en les especialitats de seguretat en el treball, higiene industrial, ergonomia i psicosociologia aplicada i vigilància de la salut, per a l'Agència e Prevenció i Lluita contra el Frau i la Corrupció de la Comunitat Valenciana</t>
  </si>
  <si>
    <t>Servei de suport i manteniment de l'electrònica de xarxa de l'Agència de Prevenció i Lluita contra el Frau i la Corrupció de la Comunitat Valenciana</t>
  </si>
  <si>
    <t>Servicios de administración electrónica y confianza digital a realizar, así como, la prestación de servicios electrónicos de infraestructura por otros servicios finales, como certificados SSL wild cardo multidominio, de sello de órgano, de empleado público con y sin pseudónimo, de representado de entidad y tarjetes criptográficas</t>
  </si>
  <si>
    <t xml:space="preserve">1438339T </t>
  </si>
  <si>
    <t>SE/SU</t>
  </si>
  <si>
    <t xml:space="preserve">1A </t>
  </si>
  <si>
    <t xml:space="preserve">AYTOS SOLUCIONES INFORMÁTICAS,
S.L.U. </t>
  </si>
  <si>
    <t>B41632332</t>
  </si>
  <si>
    <t>Suministro de licencias para el uso de diferentes aplicaciones software para la Agencia de Prevención y Lucha contra el Fraude y la Corrupción de la Comunitat Valenciana (3 Lotes) - Lote 2. Licencia Veeam Backup Essentials para 30 máquinas virtuales y Backup de almacenamiento de hasta 6TB y soporte</t>
  </si>
  <si>
    <t>Subministrament de llicències per a l'ús de diferents aplicacions programari per a l'Agència de Prevenció i Lluita contra el Frau i la Corrupció de la Comunitat Valenciana (3 Lots) - Lot 2. Llicència Veeam Còpia de seguretat Essentials per a 30 màquines virtuals i Còpia de seguretat d'emmagatzematge de fins a 6TB i supo</t>
  </si>
  <si>
    <t>B87449872.</t>
  </si>
  <si>
    <t>NORTCONSULTING SOLUCIONES, SLU,</t>
  </si>
  <si>
    <t xml:space="preserve">Suministro de licencias para el uso de diferentes aplicaciones software para la Agencia de Prevención y Lucha contra el Fraude y la Corrupción de la Comunitat Valenciana (3 Lotes) - Lote 1. Licencias antivirus ESET Protection Advanced Endpoint </t>
  </si>
  <si>
    <t xml:space="preserve">Subministrament de llicències per a l'ús de diferents aplicacions programari per a l'Agència de Prevenció i Lluita contra el Frau i la Corrupció de la Comunitat Valenciana (3 Lots) - Lot 1. Llicències antivirus ESET Protection Advanced Endpoint </t>
  </si>
  <si>
    <t>B96268743</t>
  </si>
  <si>
    <t>PUNT SISTEMES, SLU,</t>
  </si>
  <si>
    <t>1/1</t>
  </si>
  <si>
    <t>1438989X</t>
  </si>
  <si>
    <t xml:space="preserve"> Servicios de soporte y mantenimiento evolutivo y correctivo de la plataforma Globaleaks para la Agencia de Prevención y Lucha contra el Fraude y la Corrupción de la Comunitat Valenciana</t>
  </si>
  <si>
    <t>IT09495830961</t>
  </si>
  <si>
    <t>WISTLEBLOWING SOLUTIONS IMPRESA SOCIALE, SRL</t>
  </si>
  <si>
    <t>Serveis de suport i manteniment evolutiu i correctiu de la plataforma Globaleaks per a l'Agència de Prevenció i Lluita contra el Frau i la Corrupció de la Comunitat Valenciana</t>
  </si>
  <si>
    <t>SDA</t>
  </si>
  <si>
    <t>NO</t>
  </si>
  <si>
    <t>DT</t>
  </si>
  <si>
    <t>Perfil Contratante</t>
  </si>
  <si>
    <t>1851546R (Lote 1)</t>
  </si>
  <si>
    <t>Servicio para la renovación de los dominios de internet para la Agencia de Prevención y Lucha contra el Fraude y la Corrupción de la Comunitat Valenciana</t>
  </si>
  <si>
    <t>ESTADO
(a 30/09/2024)</t>
  </si>
  <si>
    <t>1851546R (Lot 1)</t>
  </si>
  <si>
    <t xml:space="preserve">1651631H </t>
  </si>
  <si>
    <t>Suministro de licencias de software Adobe Creative Cloud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</si>
  <si>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B46589420</t>
  </si>
  <si>
    <t>DISPROIN LEVANTE, S.L.</t>
  </si>
  <si>
    <t>De conformidad con la cláusula 22 del PCAP del SDA-TIC 2/21CC y con los artículos 153.1 y 36.3 de la LCSP, el contrato se perfecciona con su adjudicación</t>
  </si>
  <si>
    <t xml:space="preserve">1651629E  </t>
  </si>
  <si>
    <t>Suministro de licencias de software Kofax
PowerPDF 4 Advance, o su equivalente,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</si>
  <si>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A78032315</t>
  </si>
  <si>
    <t>SUMINISTROS, IMPORTACIONES Y MANTENIMIENTOS ELECTRÓNICOS, S.A.U.</t>
  </si>
  <si>
    <t xml:space="preserve">1469497T </t>
  </si>
  <si>
    <t xml:space="preserve">Servici de suport funcional, tècnic i de manteniment de l'aplicació informàtica “*Wintask Nòmina”, per a gestionar les nòmines del personal de l'Agència </t>
  </si>
  <si>
    <t>B15326036</t>
  </si>
  <si>
    <t>WURTH, SL</t>
  </si>
  <si>
    <t>Aceptación adjudicación 17/01/2024 (art.159.6.g. LCSP)</t>
  </si>
  <si>
    <t xml:space="preserve">1620392W  </t>
  </si>
  <si>
    <t>Suministro de licencias y servicio de asistencia técnica para la seguridad perimetral de la Agencia de Prevención y Lucha contra el Fraude y la Corrupción de la Comunitat Valenciana, mediante contrato basado en el Acuerdo Marco 1/21CC Suministros y servicios de infraestructuras de comunicaciones, capacidad de proceso y almacenamiento para la Administración de la Generalitat, su sector público instrumental y entidades adheridas, de la Central de Compras de la Generalitat, en su Lote 3 – Software de redes y sistemas, licencias de uso, servicios de seguridad y gestión en cloud. Soportes</t>
  </si>
  <si>
    <t>B81644387</t>
  </si>
  <si>
    <t>SPECIALIST COMPUTER CENTRES, SL</t>
  </si>
  <si>
    <t>De conformidad con la cláusula 25.12 del PCAP del AM 1/21CC y con los artículos 153.1 y 36.3 de la LCSP, no resulta necesaria la formalización del contrato basado en el acuerdo marco ya que se perfecciona con su adjudicación.</t>
  </si>
  <si>
    <t xml:space="preserve">1469284Y </t>
  </si>
  <si>
    <t>Servicios de mantenimiento integral de equipos de impresión de la Agencia de Prevención y Lucha contra el Fraude y la Corrupción de la Comunitat Valenciana</t>
  </si>
  <si>
    <t>Servicios de vigilancia y seguridad del inmueble la sede de la Agencia se articula a través del contrato del servicio de vigilancia y seguridad, instalación del servicio de intrusión y su mantenimiento, conexión a la central receptora de alarma y servicio ACUDA del inmueble la sede de la Agencia, basado en el Acuerdo Marco 6/18CC</t>
  </si>
  <si>
    <t>1651631H</t>
  </si>
  <si>
    <t>Subministrament de llicències de softare Adobe Creative Cloud per a l'Agència de Prevenció i Lluita contra el Frau i la Corrupció de la Comunitat Valenciana, mitjançant contracte especifique en el marc del Sistema Dinàmic d'Adquisició «Subministrament d'equips i material informàtic divers i llicències i paquets de software mitjançant l'establiment del SDA-TIC 2/21CC», de la Central de Compres de la Generalitat</t>
  </si>
  <si>
    <t>Acceptació adjudicació 17/01/2024 (art.159.6.g. LCSP)</t>
  </si>
  <si>
    <t>Subministrament de llicències i servici d'assistència tècnica per a la seguretat perimetral de l'Agència de Prevenció i Lluita contra el Frau i la Corrupció de la Comunitat Valenciana, mitjançant contracte basat en l'Acord marc 1/21CC Subministraments i servicis d'infraestructures de comunicacions, capacitat de procés i emmagatzematge per a l'Administració de la Generalitat, el seu sector públic instrumental i entitats adherides, de la Central de Compres de la Generalitat, en el seu Lot 3 – Programari de xarxes i sistemes, llicències d'ús, servicis de seguretat i gestió en cloud. Suports</t>
  </si>
  <si>
    <t>De conformitat amb la clàusula 25.12 del PCAP de l'AM 1/21CC i amb els articles 153.1 i 36.3 de la LCSP, no resulta necessària la formalització del contracte basat en l'acord marc ja que es perfecciona amb la seua adjudicació.</t>
  </si>
  <si>
    <t>Servicis de manteniment integral d'equips d'impressió de l'Agència de Prevenció i Lluita contra el Frau i la Corrupció de la Comunitat Valenciana</t>
  </si>
  <si>
    <t>1 / 2</t>
  </si>
  <si>
    <t>Subministrament, manteniment i suport d'un producte de programari de comptabilitat i inventari de béns per a l'Agència de Prevenció i Lluita contra el Frau i la Corrupció de la Comunitat Valenciana</t>
  </si>
  <si>
    <t>Suministro, mantenimiento y soporte de un producto de software de contabilidad e inventario de bienes para la Agencia de Prevención y Lucha contra el Fraude y la Corrupción de la Comunitat Valenciana</t>
  </si>
  <si>
    <t xml:space="preserve">1603154D </t>
  </si>
  <si>
    <t>Servei de neteja i de recollida i reposició de contenidors higiènics en la seu de l'Agència de Prevenció i Lluita contra el Frau i la Corrupció de la Comunitat Valenciana</t>
  </si>
  <si>
    <t>Servicio de limpieza y de recogida y reposición de contenedores higiénicos en la sede de la Agencia de Prevención y Lucha contra el Fraude y la Corrupción de la Comunitat Valenciana</t>
  </si>
  <si>
    <t>ESTAT DEL CONTRACTE
(a 30/09/2024)
V (vigent)
F (extingit per execució)
D (desert)</t>
  </si>
  <si>
    <t>B96441035.</t>
  </si>
  <si>
    <t>MINUSVAL-EIL, S.L.</t>
  </si>
  <si>
    <t>1446154Y (Lot 1)</t>
  </si>
  <si>
    <t>1446154Y (Lot 2)</t>
  </si>
  <si>
    <t>Servei per a la renovació dels dominis d'internet per a l'Agència de Prevenció i Lluita contra el Frau i la Corrupció de la Comunitat Valenciana</t>
  </si>
  <si>
    <t xml:space="preserve">2055035Q  </t>
  </si>
  <si>
    <t>Suministro de material de oficina e informático no inventariable para  la Agencia de Prevención y Lucha contra el Fraude y la Corrupción de la Comunitat Valenciana, mediante contrato basado en el
Acuerdo Marco 3/23CC para el suministro material de oficina e informático no inventariabl de la Administración de la Generalitat, su sector público instrumental y entidades adheridas, de la Central de Compras de la Generalitat Valenciana</t>
  </si>
  <si>
    <t>2D</t>
  </si>
  <si>
    <t>B64065519</t>
  </si>
  <si>
    <t xml:space="preserve">OFFICE 24 SOLUTIONS, SL </t>
  </si>
  <si>
    <t xml:space="preserve">1863717X </t>
  </si>
  <si>
    <t>Suministro de licencias de software Microsoft 365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</si>
  <si>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 xml:space="preserve">SU </t>
  </si>
  <si>
    <t>1851546R (Lote 2)</t>
  </si>
  <si>
    <t>Servicio de almacenamiento en la nube para la Agencia de Prevención y Lucha contra el Fraude y la Corrupción de la Comunitat Valenciana</t>
  </si>
  <si>
    <t>FORMACIÓN INFORMÁTICA, DESARROLLO Y COMUNICACIONES, SL</t>
  </si>
  <si>
    <t>Servei d'emmagatzematge en el núvol per a l'Agència de Prevenció i Lluita contra el Frau i la Corrupció de la Comunitat Valenciana</t>
  </si>
  <si>
    <t>Subministrament de material d'oficina i informàtic no inventariable per a l'Agència de Prevenció i Lluita contra el Frau i la Corrupció de la Comunitat Valenciana, mitjançant contracte basat en l'Acord
marc 3/23CC per al subministrament material d'oficina i informàtic no inventariable de l'Administració de la Generalitat, el seu sector públic instrumental i entitats adherides, de la Central de Compres de la Generalitat Valenciana</t>
  </si>
  <si>
    <t>1619304J</t>
  </si>
  <si>
    <t>Servicios para el desarrollo del plan de implantación del Esquema Nacional de Seguridad (ENS) y consultoría para obtener la certificación de nivel MEDIO del ENS de la Agencia Valenciana Antifraude; mediante contrato especifico en el marco del Sistema Dinámico de Adquisición «Servicios de tecnología de la información y telecomunicaciones mediante el establecimiento del SDATIC 3/21CC», de la Central de Compras de la Generalitat</t>
  </si>
  <si>
    <t>10 meses</t>
  </si>
  <si>
    <t>A78053147</t>
  </si>
  <si>
    <t>TELEFÓNICA SOLUCIONES DE INFORMÁTICA Y COMUNICACIONES DE ESPAÑA, S.A.
SOCIEDAD UNIPERSONAL</t>
  </si>
  <si>
    <t>De conformidad con la cláusula 20 del PCAP del SDA-TIC 3/21CC y con los artículos 153.1 y 36.3 de la LCSP, el contrato se perfecciona con su adjudicación</t>
  </si>
  <si>
    <t>1851546R (Lot 2)</t>
  </si>
  <si>
    <t>De conformitat amb la clàusula 20 del PCAP del SDA-TIC 3/21CC i amb els articles 153.1 i 36.3 de la LCSP, el contracte es perfecciona amb la seua adjudicació</t>
  </si>
  <si>
    <t>Subministrament de llicències de software Microsoft 365 per a l'Agència de Prevenció i Lluita contra el Frau i la Corrupció de la Comunitat Valenciana, mitjançant contracte especifique en el marc del Sistema Dinàmic d'Adquisició «Subministrament d'equips i material informàtic divers i llicències i paquets de programari mitjançant l'establiment del *SDA-TIC 2/21CC», de la Central de Compres de la Generalitat</t>
  </si>
  <si>
    <t>El contracte es perfecciona amb la seua adjudicació
(art. 153.1 i 36.3 LCSP)</t>
  </si>
  <si>
    <t>El contrato se perfecciona con su adjudicación
(art. 153.1 i 36.3 LCSP)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</si>
  <si>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01/01/2024 al 31/12/2024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</si>
  <si>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01/01/2024 al 31/12/2024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</si>
  <si>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01/01/2024 al 31/12/2024</t>
    </r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</si>
  <si>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l’1/01/2024 al 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</si>
</sst>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5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0"/>
      <color theme="5" tint="-0.499984740745262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Open Sans1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9D2235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9D223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9D2235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9" fillId="0" borderId="0"/>
    <xf numFmtId="0" fontId="44" fillId="0" borderId="0" applyNumberFormat="0" applyFill="0" applyBorder="0" applyAlignment="0" applyProtection="0"/>
  </cellStyleXfs>
  <cellXfs count="294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39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39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2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4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horizontal="center" vertical="center"/>
    </xf>
    <xf numFmtId="0" fontId="39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39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0" fontId="26" fillId="11" borderId="12" xfId="21" applyFont="1" applyFill="1" applyBorder="1"/>
    <xf numFmtId="4" fontId="41" fillId="11" borderId="12" xfId="21" applyNumberFormat="1" applyFont="1" applyFill="1" applyBorder="1"/>
    <xf numFmtId="4" fontId="41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4" fontId="22" fillId="10" borderId="8" xfId="0" applyNumberFormat="1" applyFont="1" applyFill="1" applyBorder="1" applyAlignment="1">
      <alignment horizontal="center" vertical="center" wrapText="1"/>
    </xf>
    <xf numFmtId="166" fontId="48" fillId="0" borderId="33" xfId="21" applyNumberFormat="1" applyFont="1" applyBorder="1" applyAlignment="1">
      <alignment horizontal="center" vertical="center" wrapText="1" readingOrder="1"/>
    </xf>
    <xf numFmtId="166" fontId="48" fillId="0" borderId="0" xfId="21" applyNumberFormat="1" applyFont="1" applyAlignment="1">
      <alignment horizontal="center" vertical="center" wrapText="1" readingOrder="1"/>
    </xf>
    <xf numFmtId="49" fontId="48" fillId="0" borderId="0" xfId="21" applyNumberFormat="1" applyFont="1" applyAlignment="1">
      <alignment horizontal="center" vertical="center" textRotation="90" wrapText="1"/>
    </xf>
    <xf numFmtId="166" fontId="48" fillId="0" borderId="0" xfId="21" applyNumberFormat="1" applyFont="1" applyAlignment="1">
      <alignment horizontal="center" vertical="center" textRotation="90" wrapText="1" readingOrder="1"/>
    </xf>
    <xf numFmtId="14" fontId="48" fillId="0" borderId="0" xfId="21" applyNumberFormat="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wrapText="1"/>
    </xf>
    <xf numFmtId="0" fontId="38" fillId="0" borderId="0" xfId="21" applyFont="1" applyAlignment="1">
      <alignment wrapText="1"/>
    </xf>
    <xf numFmtId="0" fontId="40" fillId="0" borderId="0" xfId="21" applyFont="1" applyAlignment="1">
      <alignment wrapText="1"/>
    </xf>
    <xf numFmtId="4" fontId="49" fillId="10" borderId="8" xfId="0" applyNumberFormat="1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166" fontId="22" fillId="15" borderId="8" xfId="0" applyNumberFormat="1" applyFont="1" applyFill="1" applyBorder="1" applyAlignment="1">
      <alignment horizontal="center" vertical="center" wrapText="1"/>
    </xf>
    <xf numFmtId="49" fontId="22" fillId="15" borderId="8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/>
    </xf>
    <xf numFmtId="0" fontId="44" fillId="15" borderId="10" xfId="22" applyFill="1" applyBorder="1" applyAlignment="1">
      <alignment horizontal="center" vertical="center"/>
    </xf>
    <xf numFmtId="10" fontId="22" fillId="15" borderId="8" xfId="0" applyNumberFormat="1" applyFont="1" applyFill="1" applyBorder="1" applyAlignment="1">
      <alignment horizontal="center" vertical="center"/>
    </xf>
    <xf numFmtId="2" fontId="22" fillId="15" borderId="8" xfId="0" applyNumberFormat="1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 wrapText="1"/>
    </xf>
    <xf numFmtId="165" fontId="22" fillId="15" borderId="8" xfId="0" applyNumberFormat="1" applyFont="1" applyFill="1" applyBorder="1" applyAlignment="1">
      <alignment horizontal="center" vertical="center" wrapText="1"/>
    </xf>
    <xf numFmtId="14" fontId="22" fillId="15" borderId="11" xfId="0" applyNumberFormat="1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/>
    </xf>
    <xf numFmtId="0" fontId="0" fillId="15" borderId="0" xfId="0" applyFill="1"/>
    <xf numFmtId="4" fontId="49" fillId="15" borderId="8" xfId="0" applyNumberFormat="1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166" fontId="22" fillId="16" borderId="8" xfId="0" applyNumberFormat="1" applyFont="1" applyFill="1" applyBorder="1" applyAlignment="1">
      <alignment horizontal="center" vertical="center" wrapText="1"/>
    </xf>
    <xf numFmtId="49" fontId="22" fillId="16" borderId="8" xfId="0" applyNumberFormat="1" applyFont="1" applyFill="1" applyBorder="1" applyAlignment="1">
      <alignment horizontal="center" vertical="center" wrapText="1"/>
    </xf>
    <xf numFmtId="0" fontId="22" fillId="16" borderId="8" xfId="0" applyFont="1" applyFill="1" applyBorder="1" applyAlignment="1">
      <alignment horizontal="center" vertical="center" wrapText="1"/>
    </xf>
    <xf numFmtId="4" fontId="49" fillId="16" borderId="8" xfId="0" applyNumberFormat="1" applyFont="1" applyFill="1" applyBorder="1" applyAlignment="1">
      <alignment horizontal="center" vertical="center"/>
    </xf>
    <xf numFmtId="4" fontId="22" fillId="16" borderId="8" xfId="0" applyNumberFormat="1" applyFont="1" applyFill="1" applyBorder="1" applyAlignment="1">
      <alignment horizontal="center" vertical="center"/>
    </xf>
    <xf numFmtId="0" fontId="44" fillId="16" borderId="10" xfId="22" applyFill="1" applyBorder="1" applyAlignment="1">
      <alignment horizontal="center" vertical="center"/>
    </xf>
    <xf numFmtId="10" fontId="22" fillId="16" borderId="8" xfId="0" applyNumberFormat="1" applyFont="1" applyFill="1" applyBorder="1" applyAlignment="1">
      <alignment horizontal="center" vertical="center"/>
    </xf>
    <xf numFmtId="2" fontId="22" fillId="16" borderId="8" xfId="0" applyNumberFormat="1" applyFont="1" applyFill="1" applyBorder="1" applyAlignment="1">
      <alignment horizontal="center" vertical="center" wrapText="1"/>
    </xf>
    <xf numFmtId="4" fontId="22" fillId="16" borderId="8" xfId="0" applyNumberFormat="1" applyFont="1" applyFill="1" applyBorder="1" applyAlignment="1">
      <alignment horizontal="center" vertical="center" wrapText="1"/>
    </xf>
    <xf numFmtId="164" fontId="22" fillId="16" borderId="8" xfId="0" applyNumberFormat="1" applyFont="1" applyFill="1" applyBorder="1" applyAlignment="1">
      <alignment horizontal="center" vertical="center" wrapText="1"/>
    </xf>
    <xf numFmtId="165" fontId="22" fillId="16" borderId="8" xfId="0" applyNumberFormat="1" applyFont="1" applyFill="1" applyBorder="1" applyAlignment="1">
      <alignment horizontal="center" vertical="center" wrapText="1"/>
    </xf>
    <xf numFmtId="166" fontId="38" fillId="0" borderId="0" xfId="21" applyNumberFormat="1" applyFont="1" applyAlignment="1">
      <alignment horizontal="center" vertical="center" wrapText="1" readingOrder="1"/>
    </xf>
    <xf numFmtId="166" fontId="38" fillId="0" borderId="0" xfId="21" applyNumberFormat="1" applyFont="1" applyAlignment="1">
      <alignment horizontal="center" vertical="center" textRotation="90" wrapText="1" readingOrder="1"/>
    </xf>
    <xf numFmtId="14" fontId="38" fillId="0" borderId="0" xfId="21" applyNumberFormat="1" applyFont="1" applyAlignment="1">
      <alignment horizontal="center" vertical="center" textRotation="90" wrapText="1"/>
    </xf>
    <xf numFmtId="0" fontId="38" fillId="0" borderId="0" xfId="21" applyFont="1" applyAlignment="1">
      <alignment horizontal="center" vertical="center" wrapText="1"/>
    </xf>
    <xf numFmtId="0" fontId="26" fillId="0" borderId="0" xfId="21" applyFont="1" applyAlignment="1">
      <alignment horizontal="center" vertical="center"/>
    </xf>
    <xf numFmtId="0" fontId="39" fillId="0" borderId="0" xfId="21" applyAlignment="1">
      <alignment horizontal="center" vertical="center"/>
    </xf>
    <xf numFmtId="0" fontId="40" fillId="0" borderId="0" xfId="21" applyFont="1" applyAlignment="1">
      <alignment horizontal="center" vertical="center" wrapText="1"/>
    </xf>
    <xf numFmtId="1" fontId="49" fillId="10" borderId="8" xfId="0" applyNumberFormat="1" applyFont="1" applyFill="1" applyBorder="1" applyAlignment="1">
      <alignment horizontal="center" vertical="center"/>
    </xf>
    <xf numFmtId="12" fontId="22" fillId="10" borderId="8" xfId="0" applyNumberFormat="1" applyFont="1" applyFill="1" applyBorder="1" applyAlignment="1">
      <alignment horizontal="center" vertical="center"/>
    </xf>
    <xf numFmtId="14" fontId="22" fillId="10" borderId="8" xfId="0" applyNumberFormat="1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166" fontId="22" fillId="16" borderId="34" xfId="0" applyNumberFormat="1" applyFont="1" applyFill="1" applyBorder="1" applyAlignment="1">
      <alignment horizontal="center" vertical="center" wrapText="1"/>
    </xf>
    <xf numFmtId="49" fontId="22" fillId="16" borderId="34" xfId="0" applyNumberFormat="1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4" fontId="49" fillId="16" borderId="34" xfId="0" applyNumberFormat="1" applyFont="1" applyFill="1" applyBorder="1" applyAlignment="1">
      <alignment horizontal="center" vertical="center"/>
    </xf>
    <xf numFmtId="4" fontId="22" fillId="16" borderId="34" xfId="0" applyNumberFormat="1" applyFont="1" applyFill="1" applyBorder="1" applyAlignment="1">
      <alignment horizontal="center" vertical="center"/>
    </xf>
    <xf numFmtId="0" fontId="44" fillId="16" borderId="12" xfId="22" applyFill="1" applyBorder="1" applyAlignment="1">
      <alignment horizontal="center" vertical="center"/>
    </xf>
    <xf numFmtId="10" fontId="22" fillId="16" borderId="34" xfId="0" applyNumberFormat="1" applyFont="1" applyFill="1" applyBorder="1" applyAlignment="1">
      <alignment horizontal="center" vertical="center"/>
    </xf>
    <xf numFmtId="2" fontId="22" fillId="16" borderId="34" xfId="0" applyNumberFormat="1" applyFont="1" applyFill="1" applyBorder="1" applyAlignment="1">
      <alignment horizontal="center" vertical="center" wrapText="1"/>
    </xf>
    <xf numFmtId="4" fontId="22" fillId="16" borderId="34" xfId="0" applyNumberFormat="1" applyFont="1" applyFill="1" applyBorder="1" applyAlignment="1">
      <alignment horizontal="center" vertical="center" wrapText="1"/>
    </xf>
    <xf numFmtId="164" fontId="22" fillId="16" borderId="34" xfId="0" applyNumberFormat="1" applyFont="1" applyFill="1" applyBorder="1" applyAlignment="1">
      <alignment horizontal="center" vertical="center" wrapText="1"/>
    </xf>
    <xf numFmtId="165" fontId="22" fillId="16" borderId="34" xfId="0" applyNumberFormat="1" applyFont="1" applyFill="1" applyBorder="1" applyAlignment="1">
      <alignment horizontal="center" vertical="center" wrapText="1"/>
    </xf>
    <xf numFmtId="14" fontId="22" fillId="15" borderId="35" xfId="0" applyNumberFormat="1" applyFont="1" applyFill="1" applyBorder="1" applyAlignment="1">
      <alignment horizontal="center" vertical="center" wrapText="1"/>
    </xf>
    <xf numFmtId="0" fontId="22" fillId="15" borderId="36" xfId="0" applyFont="1" applyFill="1" applyBorder="1" applyAlignment="1">
      <alignment horizontal="center" vertical="center"/>
    </xf>
    <xf numFmtId="0" fontId="22" fillId="16" borderId="37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166" fontId="22" fillId="16" borderId="10" xfId="0" applyNumberFormat="1" applyFont="1" applyFill="1" applyBorder="1" applyAlignment="1">
      <alignment horizontal="center" vertical="center" wrapText="1"/>
    </xf>
    <xf numFmtId="49" fontId="22" fillId="16" borderId="10" xfId="0" applyNumberFormat="1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4" fontId="49" fillId="16" borderId="10" xfId="0" applyNumberFormat="1" applyFont="1" applyFill="1" applyBorder="1" applyAlignment="1">
      <alignment horizontal="center" vertical="center"/>
    </xf>
    <xf numFmtId="4" fontId="22" fillId="16" borderId="10" xfId="0" applyNumberFormat="1" applyFont="1" applyFill="1" applyBorder="1" applyAlignment="1">
      <alignment horizontal="center" vertical="center"/>
    </xf>
    <xf numFmtId="10" fontId="22" fillId="16" borderId="10" xfId="0" applyNumberFormat="1" applyFont="1" applyFill="1" applyBorder="1" applyAlignment="1">
      <alignment horizontal="center" vertical="center"/>
    </xf>
    <xf numFmtId="2" fontId="22" fillId="16" borderId="10" xfId="0" applyNumberFormat="1" applyFont="1" applyFill="1" applyBorder="1" applyAlignment="1">
      <alignment horizontal="center" vertical="center" wrapText="1"/>
    </xf>
    <xf numFmtId="4" fontId="22" fillId="16" borderId="10" xfId="0" applyNumberFormat="1" applyFont="1" applyFill="1" applyBorder="1" applyAlignment="1">
      <alignment horizontal="center" vertical="center" wrapText="1"/>
    </xf>
    <xf numFmtId="165" fontId="22" fillId="16" borderId="10" xfId="0" applyNumberFormat="1" applyFont="1" applyFill="1" applyBorder="1" applyAlignment="1">
      <alignment horizontal="center" vertical="center" wrapText="1"/>
    </xf>
    <xf numFmtId="0" fontId="22" fillId="15" borderId="38" xfId="0" applyFont="1" applyFill="1" applyBorder="1" applyAlignment="1">
      <alignment horizontal="center" vertical="center"/>
    </xf>
    <xf numFmtId="0" fontId="22" fillId="16" borderId="39" xfId="0" applyFont="1" applyFill="1" applyBorder="1" applyAlignment="1">
      <alignment horizontal="center" vertical="center"/>
    </xf>
    <xf numFmtId="0" fontId="22" fillId="16" borderId="40" xfId="0" applyFont="1" applyFill="1" applyBorder="1" applyAlignment="1">
      <alignment horizontal="center" vertical="center"/>
    </xf>
    <xf numFmtId="166" fontId="22" fillId="16" borderId="40" xfId="0" applyNumberFormat="1" applyFont="1" applyFill="1" applyBorder="1" applyAlignment="1">
      <alignment horizontal="center" vertical="center" wrapText="1"/>
    </xf>
    <xf numFmtId="49" fontId="22" fillId="16" borderId="40" xfId="0" applyNumberFormat="1" applyFont="1" applyFill="1" applyBorder="1" applyAlignment="1">
      <alignment horizontal="center" vertical="center" wrapText="1"/>
    </xf>
    <xf numFmtId="0" fontId="22" fillId="16" borderId="40" xfId="0" applyFont="1" applyFill="1" applyBorder="1" applyAlignment="1">
      <alignment horizontal="center" vertical="center" wrapText="1"/>
    </xf>
    <xf numFmtId="4" fontId="49" fillId="16" borderId="40" xfId="0" applyNumberFormat="1" applyFont="1" applyFill="1" applyBorder="1" applyAlignment="1">
      <alignment horizontal="center" vertical="center"/>
    </xf>
    <xf numFmtId="4" fontId="22" fillId="16" borderId="40" xfId="0" applyNumberFormat="1" applyFont="1" applyFill="1" applyBorder="1" applyAlignment="1">
      <alignment horizontal="center" vertical="center"/>
    </xf>
    <xf numFmtId="0" fontId="44" fillId="16" borderId="40" xfId="22" applyFill="1" applyBorder="1" applyAlignment="1">
      <alignment horizontal="center" vertical="center"/>
    </xf>
    <xf numFmtId="10" fontId="22" fillId="16" borderId="40" xfId="0" applyNumberFormat="1" applyFont="1" applyFill="1" applyBorder="1" applyAlignment="1">
      <alignment horizontal="center" vertical="center"/>
    </xf>
    <xf numFmtId="2" fontId="22" fillId="16" borderId="40" xfId="0" applyNumberFormat="1" applyFont="1" applyFill="1" applyBorder="1" applyAlignment="1">
      <alignment horizontal="center" vertical="center" wrapText="1"/>
    </xf>
    <xf numFmtId="4" fontId="22" fillId="16" borderId="40" xfId="0" applyNumberFormat="1" applyFont="1" applyFill="1" applyBorder="1" applyAlignment="1">
      <alignment horizontal="center" vertical="center" wrapText="1"/>
    </xf>
    <xf numFmtId="165" fontId="22" fillId="16" borderId="40" xfId="0" applyNumberFormat="1" applyFont="1" applyFill="1" applyBorder="1" applyAlignment="1">
      <alignment horizontal="center" vertical="center" wrapText="1"/>
    </xf>
    <xf numFmtId="14" fontId="22" fillId="15" borderId="41" xfId="0" applyNumberFormat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10" borderId="8" xfId="0" applyNumberFormat="1" applyFont="1" applyFill="1" applyBorder="1" applyAlignment="1">
      <alignment horizontal="center" vertical="center"/>
    </xf>
    <xf numFmtId="2" fontId="22" fillId="10" borderId="43" xfId="0" applyNumberFormat="1" applyFont="1" applyFill="1" applyBorder="1" applyAlignment="1">
      <alignment horizontal="center" vertical="center" wrapText="1"/>
    </xf>
    <xf numFmtId="2" fontId="22" fillId="10" borderId="42" xfId="0" applyNumberFormat="1" applyFont="1" applyFill="1" applyBorder="1" applyAlignment="1">
      <alignment horizontal="center" vertical="center" wrapText="1"/>
    </xf>
    <xf numFmtId="164" fontId="50" fillId="17" borderId="8" xfId="0" applyNumberFormat="1" applyFont="1" applyFill="1" applyBorder="1" applyAlignment="1">
      <alignment horizontal="center" vertical="center" wrapText="1"/>
    </xf>
    <xf numFmtId="164" fontId="22" fillId="15" borderId="8" xfId="0" applyNumberFormat="1" applyFont="1" applyFill="1" applyBorder="1" applyAlignment="1">
      <alignment horizontal="center" vertical="center" wrapText="1"/>
    </xf>
    <xf numFmtId="0" fontId="51" fillId="16" borderId="10" xfId="22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49" fillId="15" borderId="6" xfId="0" applyFont="1" applyFill="1" applyBorder="1" applyAlignment="1">
      <alignment horizontal="center" vertical="center"/>
    </xf>
    <xf numFmtId="0" fontId="49" fillId="16" borderId="7" xfId="0" applyFont="1" applyFill="1" applyBorder="1" applyAlignment="1">
      <alignment horizontal="center" vertical="center"/>
    </xf>
    <xf numFmtId="0" fontId="49" fillId="16" borderId="8" xfId="0" applyFont="1" applyFill="1" applyBorder="1" applyAlignment="1">
      <alignment horizontal="center" vertical="center"/>
    </xf>
    <xf numFmtId="166" fontId="49" fillId="16" borderId="8" xfId="0" applyNumberFormat="1" applyFont="1" applyFill="1" applyBorder="1" applyAlignment="1">
      <alignment horizontal="center" vertical="center" wrapText="1"/>
    </xf>
    <xf numFmtId="49" fontId="49" fillId="16" borderId="8" xfId="0" applyNumberFormat="1" applyFont="1" applyFill="1" applyBorder="1" applyAlignment="1">
      <alignment horizontal="center" vertical="center" wrapText="1"/>
    </xf>
    <xf numFmtId="0" fontId="49" fillId="16" borderId="8" xfId="0" applyFont="1" applyFill="1" applyBorder="1" applyAlignment="1">
      <alignment horizontal="center" vertical="center" wrapText="1"/>
    </xf>
    <xf numFmtId="10" fontId="49" fillId="16" borderId="8" xfId="0" applyNumberFormat="1" applyFont="1" applyFill="1" applyBorder="1" applyAlignment="1">
      <alignment horizontal="center" vertical="center"/>
    </xf>
    <xf numFmtId="2" fontId="49" fillId="16" borderId="8" xfId="0" applyNumberFormat="1" applyFont="1" applyFill="1" applyBorder="1" applyAlignment="1">
      <alignment horizontal="center" vertical="center" wrapText="1"/>
    </xf>
    <xf numFmtId="4" fontId="49" fillId="16" borderId="8" xfId="0" applyNumberFormat="1" applyFont="1" applyFill="1" applyBorder="1" applyAlignment="1">
      <alignment horizontal="center" vertical="center" wrapText="1"/>
    </xf>
    <xf numFmtId="164" fontId="49" fillId="16" borderId="8" xfId="0" applyNumberFormat="1" applyFont="1" applyFill="1" applyBorder="1" applyAlignment="1">
      <alignment horizontal="center" vertical="center" wrapText="1"/>
    </xf>
    <xf numFmtId="165" fontId="49" fillId="16" borderId="8" xfId="0" applyNumberFormat="1" applyFont="1" applyFill="1" applyBorder="1" applyAlignment="1">
      <alignment horizontal="center" vertical="center" wrapText="1"/>
    </xf>
    <xf numFmtId="14" fontId="49" fillId="15" borderId="11" xfId="0" applyNumberFormat="1" applyFont="1" applyFill="1" applyBorder="1" applyAlignment="1">
      <alignment horizontal="center" vertical="center" wrapText="1"/>
    </xf>
    <xf numFmtId="0" fontId="49" fillId="15" borderId="0" xfId="0" applyFont="1" applyFill="1" applyAlignment="1">
      <alignment horizontal="center" vertical="center"/>
    </xf>
    <xf numFmtId="0" fontId="52" fillId="15" borderId="0" xfId="0" applyFont="1" applyFill="1"/>
    <xf numFmtId="0" fontId="53" fillId="0" borderId="1" xfId="0" applyFont="1" applyBorder="1" applyAlignment="1">
      <alignment horizontal="center" vertical="center" wrapText="1"/>
    </xf>
    <xf numFmtId="4" fontId="54" fillId="4" borderId="9" xfId="0" applyNumberFormat="1" applyFont="1" applyFill="1" applyBorder="1" applyAlignment="1">
      <alignment horizontal="center" vertical="center"/>
    </xf>
    <xf numFmtId="4" fontId="55" fillId="10" borderId="0" xfId="0" applyNumberFormat="1" applyFont="1" applyFill="1"/>
    <xf numFmtId="4" fontId="55" fillId="0" borderId="0" xfId="0" applyNumberFormat="1" applyFont="1"/>
    <xf numFmtId="0" fontId="55" fillId="0" borderId="0" xfId="0" applyFont="1"/>
    <xf numFmtId="4" fontId="56" fillId="9" borderId="4" xfId="0" applyNumberFormat="1" applyFont="1" applyFill="1" applyBorder="1" applyAlignment="1">
      <alignment horizontal="center" vertical="center" textRotation="90" wrapText="1"/>
    </xf>
    <xf numFmtId="165" fontId="22" fillId="10" borderId="41" xfId="0" applyNumberFormat="1" applyFont="1" applyFill="1" applyBorder="1" applyAlignment="1">
      <alignment horizontal="center" vertical="center" wrapText="1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17" fillId="9" borderId="0" xfId="21" applyFont="1" applyFill="1" applyAlignment="1">
      <alignment horizontal="center" vertical="center" wrapText="1"/>
    </xf>
    <xf numFmtId="0" fontId="39" fillId="0" borderId="0" xfId="21"/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3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27" fillId="9" borderId="17" xfId="21" applyFont="1" applyFill="1" applyBorder="1" applyAlignment="1">
      <alignment horizontal="center" vertical="center" wrapText="1"/>
    </xf>
    <xf numFmtId="0" fontId="45" fillId="9" borderId="0" xfId="21" applyFont="1" applyFill="1" applyAlignment="1">
      <alignment horizontal="center" vertical="center" wrapText="1"/>
    </xf>
    <xf numFmtId="166" fontId="27" fillId="14" borderId="28" xfId="21" applyNumberFormat="1" applyFont="1" applyFill="1" applyBorder="1" applyAlignment="1">
      <alignment horizontal="center" vertical="center" wrapText="1" readingOrder="1"/>
    </xf>
    <xf numFmtId="166" fontId="27" fillId="14" borderId="32" xfId="21" applyNumberFormat="1" applyFont="1" applyFill="1" applyBorder="1" applyAlignment="1">
      <alignment horizontal="center" vertical="center" wrapText="1" readingOrder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29" xfId="21" applyNumberFormat="1" applyFont="1" applyFill="1" applyBorder="1" applyAlignment="1">
      <alignment horizontal="center" vertical="center" textRotation="90" wrapText="1"/>
    </xf>
    <xf numFmtId="166" fontId="27" fillId="9" borderId="29" xfId="21" applyNumberFormat="1" applyFont="1" applyFill="1" applyBorder="1" applyAlignment="1">
      <alignment horizontal="center" vertical="center" wrapText="1" readingOrder="1"/>
    </xf>
    <xf numFmtId="166" fontId="36" fillId="9" borderId="29" xfId="21" applyNumberFormat="1" applyFont="1" applyFill="1" applyBorder="1" applyAlignment="1">
      <alignment horizontal="center" vertical="center" textRotation="90" wrapText="1" readingOrder="1"/>
    </xf>
    <xf numFmtId="14" fontId="27" fillId="9" borderId="30" xfId="21" applyNumberFormat="1" applyFont="1" applyFill="1" applyBorder="1" applyAlignment="1">
      <alignment horizontal="center" vertical="center" textRotation="90" wrapText="1"/>
    </xf>
    <xf numFmtId="0" fontId="27" fillId="9" borderId="31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p01n0ld0rsiXQV0WE7lYPw%3D%3D" TargetMode="External"/><Relationship Id="rId13" Type="http://schemas.openxmlformats.org/officeDocument/2006/relationships/hyperlink" Target="https://contrataciondelestado.es/wps/poc?uri=deeplink%3Adetalle_licitacion&amp;idEvl=GtwAYgaxiHEtm4eBPtV6eQ%3D%3D" TargetMode="External"/><Relationship Id="rId18" Type="http://schemas.openxmlformats.org/officeDocument/2006/relationships/hyperlink" Target="https://contrataciondelestado.es/wps/poc?uri=deeplink%3Adetalle_licitacion&amp;idEvl=gwoTKOaGnrOIzo3LHNPGcQ%3D%3D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ontrataciondelestado.es/wps/poc?uri=deeplink%3Adetalle_licitacion&amp;idEvl=p01n0ld0rsiXQV0WE7lYPw%3D%3D" TargetMode="External"/><Relationship Id="rId21" Type="http://schemas.openxmlformats.org/officeDocument/2006/relationships/hyperlink" Target="https://contrataciondelestado.es/wps/poc?uri=deeplink%3Adetalle_licitacion&amp;idEvl=75J2giaFH37ua%2Fi14w%2FPLA%3D%3D" TargetMode="External"/><Relationship Id="rId7" Type="http://schemas.openxmlformats.org/officeDocument/2006/relationships/hyperlink" Target="https://contrataciondelestado.es/wps/poc?uri=deeplink%3Adetalle_licitacion&amp;idEvl=GdbFPTHnp6jL1rX3q%2FMAPA%3D%3D" TargetMode="External"/><Relationship Id="rId12" Type="http://schemas.openxmlformats.org/officeDocument/2006/relationships/hyperlink" Target="https://contrataciondelestado.es/wps/poc?uri=deeplink%3Adetalle_licitacion&amp;idEvl=ldTHMVI%2FwJJ%2FP7lJ7Fu0SA%3D%3D" TargetMode="External"/><Relationship Id="rId17" Type="http://schemas.openxmlformats.org/officeDocument/2006/relationships/hyperlink" Target="https://contrataciondelestado.es/wps/poc?uri=deeplink%3Adetalle_licitacion&amp;idEvl=krOrCzfCfxKqb7rCcv76BA%3D%3D" TargetMode="External"/><Relationship Id="rId25" Type="http://schemas.openxmlformats.org/officeDocument/2006/relationships/hyperlink" Target="https://contrataciondelestado.es/wps/poc?uri=deeplink%3Adetalle_licitacion&amp;idEvl=zKXjpNpToJRLAIVZdUs8KA%3D%3D" TargetMode="External"/><Relationship Id="rId2" Type="http://schemas.openxmlformats.org/officeDocument/2006/relationships/hyperlink" Target="https://contrataciondelestado.es/wps/poc?uri=deeplink%3Adetalle_licitacion&amp;idEvl=wMHpU6ZMtigadbH3CysQuQ%3D%3D" TargetMode="External"/><Relationship Id="rId16" Type="http://schemas.openxmlformats.org/officeDocument/2006/relationships/hyperlink" Target="https://contrataciondelestado.es/wps/poc?uri=deeplink%3Adetalle_licitacion&amp;idEvl=awPJcyeg7Lk7%2B9FIQYNjeQ%3D%3D" TargetMode="External"/><Relationship Id="rId20" Type="http://schemas.openxmlformats.org/officeDocument/2006/relationships/hyperlink" Target="https://contrataciondelestado.es/wps/poc?uri=deeplink%3Adetalle_licitacion&amp;idEvl=jx0L582Rg6M4NavIWzMcH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11atz64otVTIGlsa0Wad%2Bw%3D%3D" TargetMode="External"/><Relationship Id="rId11" Type="http://schemas.openxmlformats.org/officeDocument/2006/relationships/hyperlink" Target="https://contrataciondelestado.es/wps/poc?uri=deeplink%3Adetalle_licitacion&amp;idEvl=tCLNBSBJoVezz8fXU2i3eQ%3D%3D" TargetMode="External"/><Relationship Id="rId24" Type="http://schemas.openxmlformats.org/officeDocument/2006/relationships/hyperlink" Target="https://contrataciondelestado.es/wps/poc?uri=deeplink%3Adetalle_licitacion&amp;idEvl=jq0zbXhrdQdvYnTkQN0%2FZA%3D%3D" TargetMode="External"/><Relationship Id="rId5" Type="http://schemas.openxmlformats.org/officeDocument/2006/relationships/hyperlink" Target="https://contrataciondelestado.es/wps/poc?uri=deeplink%3Adetalle_licitacion&amp;idEvl=kgKZkXyLW%2FisNfRW6APEDw%3D%3D" TargetMode="External"/><Relationship Id="rId15" Type="http://schemas.openxmlformats.org/officeDocument/2006/relationships/hyperlink" Target="https://contrataciondelestado.es/wps/poc?uri=deeplink%3Adetalle_licitacion&amp;idEvl=SmWsTig342yFlFRHfEzEaw%3D%3D&amp;ise=1" TargetMode="External"/><Relationship Id="rId23" Type="http://schemas.openxmlformats.org/officeDocument/2006/relationships/hyperlink" Target="https://contrataciondelestado.es/wps/poc?uri=deeplink%3Adetalle_licitacion&amp;idEvl=wMHpU6ZMtigadbH3CysQuQ%3D%3D" TargetMode="External"/><Relationship Id="rId10" Type="http://schemas.openxmlformats.org/officeDocument/2006/relationships/hyperlink" Target="https://contrataciondelestado.es/wps/poc?uri=deeplink%3Adetalle_licitacion&amp;idEvl=ZCrtUW4l0aF4zIRvjBVCSw%3D%3D" TargetMode="External"/><Relationship Id="rId19" Type="http://schemas.openxmlformats.org/officeDocument/2006/relationships/hyperlink" Target="https://contrataciondelestado.es/wps/poc?uri=deeplink%3Adetalle_licitacion&amp;idEvl=%2FSls51wZwd87%2B9FIQYNjeQ%3D%3D" TargetMode="External"/><Relationship Id="rId4" Type="http://schemas.openxmlformats.org/officeDocument/2006/relationships/hyperlink" Target="https://contrataciondelestado.es/wps/poc?uri=deeplink%3Adetalle_licitacion&amp;idEvl=pFyteEGR5TQ7%2B9FIQYNjeQ%3D%3D" TargetMode="External"/><Relationship Id="rId9" Type="http://schemas.openxmlformats.org/officeDocument/2006/relationships/hyperlink" Target="https://contrataciondelestado.es/wps/poc?uri=deeplink%3Adetalle_licitacion&amp;idEvl=hH4ZoZM7BzYaF6cS8TCh%2FA%3D%3D" TargetMode="External"/><Relationship Id="rId14" Type="http://schemas.openxmlformats.org/officeDocument/2006/relationships/hyperlink" Target="https://contrataciondelestado.es/wps/poc?uri=deeplink%3Adetalle_licitacion&amp;idEvl=TH%2BoG8BqmjNrSd8H4b2soA%3D%3D" TargetMode="External"/><Relationship Id="rId22" Type="http://schemas.openxmlformats.org/officeDocument/2006/relationships/hyperlink" Target="https://contrataciondelestado.es/wps/poc?uri=deeplink%3Adetalle_licitacion&amp;idEvl=jq0zbXhrdQdvYnTkQN0%2FZA%3D%3D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tCLNBSBJoVezz8fXU2i3eQ%3D%3D" TargetMode="External"/><Relationship Id="rId13" Type="http://schemas.openxmlformats.org/officeDocument/2006/relationships/hyperlink" Target="https://contrataciondelestado.es/wps/poc?uri=deeplink%3Adetalle_licitacion&amp;idEvl=SmWsTig342yFlFRHfEzEaw%3D%3D&amp;ise=1" TargetMode="External"/><Relationship Id="rId18" Type="http://schemas.openxmlformats.org/officeDocument/2006/relationships/hyperlink" Target="https://contrataciondelestado.es/wps/poc?uri=deeplink%3Adetalle_licitacion&amp;idEvl=jx0L582Rg6M4NavIWzMcHA%3D%3D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contrataciondelestado.es/wps/poc?uri=deeplink%3Adetalle_licitacion&amp;idEvl=kgKZkXyLW%2FisNfRW6APEDw%3D%3D" TargetMode="External"/><Relationship Id="rId21" Type="http://schemas.openxmlformats.org/officeDocument/2006/relationships/hyperlink" Target="https://contrataciondelestado.es/wps/poc?uri=deeplink%3Adetalle_licitacion&amp;idEvl=jq0zbXhrdQdvYnTkQN0%2FZA%3D%3D" TargetMode="External"/><Relationship Id="rId7" Type="http://schemas.openxmlformats.org/officeDocument/2006/relationships/hyperlink" Target="https://contrataciondelestado.es/wps/poc?uri=deeplink%3Adetalle_licitacion&amp;idEvl=hH4ZoZM7BzYaF6cS8TCh%2FA%3D%3D" TargetMode="External"/><Relationship Id="rId12" Type="http://schemas.openxmlformats.org/officeDocument/2006/relationships/hyperlink" Target="https://contrataciondelestado.es/wps/poc?uri=deeplink%3Adetalle_licitacion&amp;idEvl=ldTHMVI%2FwJJ%2FP7lJ7Fu0SA%3D%3D" TargetMode="External"/><Relationship Id="rId17" Type="http://schemas.openxmlformats.org/officeDocument/2006/relationships/hyperlink" Target="https://contrataciondelestado.es/wps/poc?uri=deeplink%3Adetalle_licitacion&amp;idEvl=gwoTKOaGnrOIzo3LHNPGcQ%3D%3D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contrataciondelestado.es/wps/poc?uri=deeplink%3Adetalle_licitacion&amp;idEvl=pFyteEGR5TQ7%2B9FIQYNjeQ%3D%3D" TargetMode="External"/><Relationship Id="rId16" Type="http://schemas.openxmlformats.org/officeDocument/2006/relationships/hyperlink" Target="https://contrataciondelestado.es/wps/poc?uri=deeplink%3Adetalle_licitacion&amp;idEvl=krOrCzfCfxKqb7rCcv76BA%3D%3D" TargetMode="External"/><Relationship Id="rId20" Type="http://schemas.openxmlformats.org/officeDocument/2006/relationships/hyperlink" Target="https://contrataciondelestado.es/wps/poc?uri=deeplink%3Adetalle_licitacion&amp;idEvl=75J2giaFH37ua%2Fi14w%2FPL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p01n0ld0rsiXQV0WE7lYPw%3D%3D" TargetMode="External"/><Relationship Id="rId11" Type="http://schemas.openxmlformats.org/officeDocument/2006/relationships/hyperlink" Target="https://contrataciondelestado.es/wps/poc?uri=deeplink%3Adetalle_licitacion&amp;idEvl=ZCrtUW4l0aF4zIRvjBVCSw%3D%3D" TargetMode="External"/><Relationship Id="rId24" Type="http://schemas.openxmlformats.org/officeDocument/2006/relationships/hyperlink" Target="https://contrataciondelestado.es/wps/poc?uri=deeplink%3Adetalle_licitacion&amp;idEvl=zKXjpNpToJRLAIVZdUs8KA%3D%3D" TargetMode="External"/><Relationship Id="rId5" Type="http://schemas.openxmlformats.org/officeDocument/2006/relationships/hyperlink" Target="https://contrataciondelestado.es/wps/poc?uri=deeplink%3Adetalle_licitacion&amp;idEvl=GdbFPTHnp6jL1rX3q%2FMAPA%3D%3D" TargetMode="External"/><Relationship Id="rId15" Type="http://schemas.openxmlformats.org/officeDocument/2006/relationships/hyperlink" Target="https://contrataciondelestado.es/wps/poc?uri=deeplink%3Adetalle_licitacion&amp;idEvl=wMHpU6ZMtigadbH3CysQuQ%3D%3D" TargetMode="External"/><Relationship Id="rId23" Type="http://schemas.openxmlformats.org/officeDocument/2006/relationships/hyperlink" Target="https://contrataciondelestado.es/wps/poc?uri=deeplink%3Adetalle_licitacion&amp;idEvl=jq0zbXhrdQdvYnTkQN0%2FZA%3D%3D" TargetMode="External"/><Relationship Id="rId10" Type="http://schemas.openxmlformats.org/officeDocument/2006/relationships/hyperlink" Target="https://contrataciondelestado.es/wps/poc?uri=deeplink%3Adetalle_licitacion&amp;idEvl=TH%2BoG8BqmjNrSd8H4b2soA%3D%3D" TargetMode="External"/><Relationship Id="rId19" Type="http://schemas.openxmlformats.org/officeDocument/2006/relationships/hyperlink" Target="https://contrataciondelestado.es/wps/poc?uri=deeplink%3Adetalle_licitacion&amp;idEvl=%2FSls51wZwd87%2B9FIQYNjeQ%3D%3D" TargetMode="External"/><Relationship Id="rId4" Type="http://schemas.openxmlformats.org/officeDocument/2006/relationships/hyperlink" Target="https://contrataciondelestado.es/wps/poc?uri=deeplink%3Adetalle_licitacion&amp;idEvl=11atz64otVTIGlsa0Wad%2Bw%3D%3D" TargetMode="External"/><Relationship Id="rId9" Type="http://schemas.openxmlformats.org/officeDocument/2006/relationships/hyperlink" Target="https://contrataciondelestado.es/wps/poc?uri=deeplink%3Adetalle_licitacion&amp;idEvl=GtwAYgaxiHEtm4eBPtV6eQ%3D%3D" TargetMode="External"/><Relationship Id="rId14" Type="http://schemas.openxmlformats.org/officeDocument/2006/relationships/hyperlink" Target="https://contrataciondelestado.es/wps/poc?uri=deeplink%3Adetalle_licitacion&amp;idEvl=awPJcyeg7Lk7%2B9FIQYNjeQ%3D%3D" TargetMode="External"/><Relationship Id="rId22" Type="http://schemas.openxmlformats.org/officeDocument/2006/relationships/hyperlink" Target="https://contrataciondelestado.es/wps/poc?uri=deeplink%3Adetalle_licitacion&amp;idEvl=wMHpU6ZMtigadbH3CysQuQ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86"/>
  <sheetViews>
    <sheetView topLeftCell="H1" zoomScale="78" zoomScaleNormal="78" workbookViewId="0">
      <selection activeCell="M1" sqref="M1:Y1"/>
    </sheetView>
  </sheetViews>
  <sheetFormatPr baseColWidth="10" defaultRowHeight="15"/>
  <cols>
    <col min="1" max="1" width="4.85546875" style="15" customWidth="1"/>
    <col min="2" max="2" width="38.42578125" style="15" customWidth="1"/>
    <col min="3" max="3" width="6.28515625" style="15" customWidth="1"/>
    <col min="4" max="4" width="4.5703125" style="15" customWidth="1"/>
    <col min="5" max="5" width="54.5703125" style="15" customWidth="1"/>
    <col min="6" max="6" width="6.42578125" style="15" customWidth="1"/>
    <col min="7" max="7" width="9.85546875" style="15" customWidth="1"/>
    <col min="8" max="8" width="8.5703125" style="15" customWidth="1"/>
    <col min="9" max="9" width="8.85546875" style="15" bestFit="1" customWidth="1"/>
    <col min="10" max="10" width="13.85546875" style="15" customWidth="1"/>
    <col min="11" max="12" width="13.5703125" style="15" customWidth="1"/>
    <col min="13" max="13" width="15" style="15" bestFit="1" customWidth="1"/>
    <col min="14" max="14" width="18.5703125" style="15" customWidth="1"/>
    <col min="15" max="15" width="12" style="45" customWidth="1"/>
    <col min="16" max="16" width="7.85546875" style="45" customWidth="1"/>
    <col min="17" max="17" width="10" style="15" customWidth="1"/>
    <col min="18" max="18" width="11.42578125" style="15" customWidth="1"/>
    <col min="19" max="19" width="43" style="15" customWidth="1"/>
    <col min="20" max="20" width="13.5703125" style="15" customWidth="1"/>
    <col min="21" max="21" width="14.5703125" style="47" customWidth="1"/>
    <col min="22" max="22" width="13.5703125" style="47" customWidth="1"/>
    <col min="23" max="23" width="9" style="47" customWidth="1"/>
    <col min="24" max="24" width="13" style="47" customWidth="1"/>
    <col min="25" max="25" width="30.7109375" style="47" customWidth="1"/>
    <col min="26" max="65" width="12.140625" style="15" customWidth="1"/>
    <col min="66" max="1024" width="12.140625" customWidth="1"/>
    <col min="1025" max="1025" width="11.42578125" customWidth="1"/>
  </cols>
  <sheetData>
    <row r="1" spans="1:1024" ht="110.85" customHeight="1">
      <c r="A1" s="82"/>
      <c r="B1"/>
      <c r="C1" s="264"/>
      <c r="D1" s="264"/>
      <c r="E1" s="264"/>
      <c r="F1" s="83"/>
      <c r="G1" s="83"/>
      <c r="H1" s="83"/>
      <c r="I1" s="84"/>
      <c r="J1" s="84"/>
      <c r="K1" s="84"/>
      <c r="L1" s="85"/>
      <c r="M1" s="265" t="s">
        <v>262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1024" ht="12.75" customHeight="1">
      <c r="A2" s="86"/>
      <c r="B2" s="87"/>
      <c r="C2" s="88"/>
      <c r="D2" s="87"/>
      <c r="E2" s="89"/>
      <c r="F2" s="89"/>
      <c r="G2" s="90"/>
      <c r="H2" s="90"/>
      <c r="I2" s="90"/>
      <c r="J2" s="90"/>
      <c r="K2" s="91"/>
      <c r="L2" s="92"/>
      <c r="M2" s="81"/>
      <c r="N2" s="20"/>
      <c r="O2" s="21"/>
      <c r="P2" s="19"/>
      <c r="Q2" s="22"/>
      <c r="R2" s="20"/>
      <c r="S2" s="21"/>
      <c r="T2" s="19"/>
      <c r="U2" s="23"/>
      <c r="V2" s="20"/>
      <c r="W2" s="21"/>
      <c r="X2" s="21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1024" ht="142.35" customHeight="1">
      <c r="A3" s="26"/>
      <c r="B3" s="26" t="s">
        <v>77</v>
      </c>
      <c r="C3" s="27" t="s">
        <v>78</v>
      </c>
      <c r="D3" s="27" t="s">
        <v>79</v>
      </c>
      <c r="E3" s="26" t="s">
        <v>0</v>
      </c>
      <c r="F3" s="27" t="s">
        <v>80</v>
      </c>
      <c r="G3" s="27" t="s">
        <v>81</v>
      </c>
      <c r="H3" s="27" t="s">
        <v>82</v>
      </c>
      <c r="I3" s="27" t="s">
        <v>113</v>
      </c>
      <c r="J3" s="28" t="s">
        <v>83</v>
      </c>
      <c r="K3" s="26" t="s">
        <v>2</v>
      </c>
      <c r="L3" s="29" t="s">
        <v>84</v>
      </c>
      <c r="M3" s="29" t="s">
        <v>85</v>
      </c>
      <c r="N3" s="26" t="s">
        <v>86</v>
      </c>
      <c r="O3" s="30" t="s">
        <v>109</v>
      </c>
      <c r="P3" s="30" t="s">
        <v>87</v>
      </c>
      <c r="Q3" s="30" t="s">
        <v>88</v>
      </c>
      <c r="R3" s="30" t="s">
        <v>89</v>
      </c>
      <c r="S3" s="26" t="s">
        <v>90</v>
      </c>
      <c r="T3" s="29" t="s">
        <v>91</v>
      </c>
      <c r="U3" s="26" t="s">
        <v>2</v>
      </c>
      <c r="V3" s="27" t="s">
        <v>36</v>
      </c>
      <c r="W3" s="68" t="s">
        <v>37</v>
      </c>
      <c r="X3" s="31" t="s">
        <v>92</v>
      </c>
      <c r="Y3" s="32" t="s">
        <v>93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</row>
    <row r="4" spans="1:1024" s="168" customFormat="1" ht="92.25" customHeight="1">
      <c r="A4" s="154">
        <v>1</v>
      </c>
      <c r="B4" s="155" t="s">
        <v>220</v>
      </c>
      <c r="C4" s="156" t="s">
        <v>190</v>
      </c>
      <c r="D4" s="156" t="s">
        <v>101</v>
      </c>
      <c r="E4" s="157" t="s">
        <v>221</v>
      </c>
      <c r="F4" s="121" t="s">
        <v>135</v>
      </c>
      <c r="G4" s="5">
        <v>4</v>
      </c>
      <c r="H4" s="3">
        <v>0</v>
      </c>
      <c r="I4" s="153" t="s">
        <v>3</v>
      </c>
      <c r="J4" s="6">
        <v>7440</v>
      </c>
      <c r="K4" s="6">
        <v>1562.4</v>
      </c>
      <c r="L4" s="6">
        <v>9002.4</v>
      </c>
      <c r="M4" s="6">
        <v>7440</v>
      </c>
      <c r="N4" s="96" t="s">
        <v>94</v>
      </c>
      <c r="O4" s="3">
        <v>1</v>
      </c>
      <c r="P4" s="3">
        <v>0</v>
      </c>
      <c r="Q4" s="97">
        <f t="shared" ref="Q4:Q6" si="0">(P4/O4)</f>
        <v>0</v>
      </c>
      <c r="R4" s="7" t="s">
        <v>200</v>
      </c>
      <c r="S4" s="143" t="s">
        <v>201</v>
      </c>
      <c r="T4" s="6">
        <v>7423.68</v>
      </c>
      <c r="U4" s="6">
        <v>1558.97</v>
      </c>
      <c r="V4" s="6">
        <v>8982.65</v>
      </c>
      <c r="W4" s="8">
        <f t="shared" ref="W4:W11" si="1">1-V4/L4</f>
        <v>2.1938594152670632E-3</v>
      </c>
      <c r="X4" s="35">
        <v>45302</v>
      </c>
      <c r="Y4" s="98" t="s">
        <v>202</v>
      </c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  <c r="PO4" s="167"/>
      <c r="PP4" s="167"/>
      <c r="PQ4" s="167"/>
      <c r="PR4" s="167"/>
      <c r="PS4" s="167"/>
      <c r="PT4" s="167"/>
      <c r="PU4" s="167"/>
      <c r="PV4" s="167"/>
      <c r="PW4" s="167"/>
      <c r="PX4" s="167"/>
      <c r="PY4" s="167"/>
      <c r="PZ4" s="167"/>
      <c r="QA4" s="167"/>
      <c r="QB4" s="167"/>
      <c r="QC4" s="167"/>
      <c r="QD4" s="167"/>
      <c r="QE4" s="167"/>
      <c r="QF4" s="167"/>
      <c r="QG4" s="167"/>
      <c r="QH4" s="167"/>
      <c r="QI4" s="167"/>
      <c r="QJ4" s="167"/>
      <c r="QK4" s="167"/>
      <c r="QL4" s="167"/>
      <c r="QM4" s="167"/>
      <c r="QN4" s="167"/>
      <c r="QO4" s="167"/>
      <c r="QP4" s="167"/>
      <c r="QQ4" s="167"/>
      <c r="QR4" s="167"/>
      <c r="QS4" s="167"/>
      <c r="QT4" s="167"/>
      <c r="QU4" s="167"/>
      <c r="QV4" s="167"/>
      <c r="QW4" s="167"/>
      <c r="QX4" s="167"/>
      <c r="QY4" s="167"/>
      <c r="QZ4" s="167"/>
      <c r="RA4" s="167"/>
      <c r="RB4" s="167"/>
      <c r="RC4" s="167"/>
      <c r="RD4" s="167"/>
      <c r="RE4" s="167"/>
      <c r="RF4" s="167"/>
      <c r="RG4" s="167"/>
      <c r="RH4" s="167"/>
      <c r="RI4" s="167"/>
      <c r="RJ4" s="167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167"/>
      <c r="TC4" s="167"/>
      <c r="TD4" s="167"/>
      <c r="TE4" s="167"/>
      <c r="TF4" s="167"/>
      <c r="TG4" s="167"/>
      <c r="TH4" s="167"/>
      <c r="TI4" s="167"/>
      <c r="TJ4" s="167"/>
      <c r="TK4" s="167"/>
      <c r="TL4" s="167"/>
      <c r="TM4" s="167"/>
      <c r="TN4" s="167"/>
      <c r="TO4" s="167"/>
      <c r="TP4" s="167"/>
      <c r="TQ4" s="167"/>
      <c r="TR4" s="167"/>
      <c r="TS4" s="167"/>
      <c r="TT4" s="167"/>
      <c r="TU4" s="167"/>
      <c r="TV4" s="167"/>
      <c r="TW4" s="167"/>
      <c r="TX4" s="167"/>
      <c r="TY4" s="167"/>
      <c r="TZ4" s="167"/>
      <c r="UA4" s="167"/>
      <c r="UB4" s="167"/>
      <c r="UC4" s="167"/>
      <c r="UD4" s="167"/>
      <c r="UE4" s="167"/>
      <c r="UF4" s="167"/>
      <c r="UG4" s="167"/>
      <c r="UH4" s="167"/>
      <c r="UI4" s="167"/>
      <c r="UJ4" s="167"/>
      <c r="UK4" s="167"/>
      <c r="UL4" s="167"/>
      <c r="UM4" s="167"/>
      <c r="UN4" s="167"/>
      <c r="UO4" s="167"/>
      <c r="UP4" s="167"/>
      <c r="UQ4" s="167"/>
      <c r="UR4" s="167"/>
      <c r="US4" s="167"/>
      <c r="UT4" s="167"/>
      <c r="UU4" s="167"/>
      <c r="UV4" s="167"/>
      <c r="UW4" s="167"/>
      <c r="UX4" s="167"/>
      <c r="UY4" s="167"/>
      <c r="UZ4" s="167"/>
      <c r="VA4" s="167"/>
      <c r="VB4" s="167"/>
      <c r="VC4" s="167"/>
      <c r="VD4" s="167"/>
      <c r="VE4" s="167"/>
      <c r="VF4" s="167"/>
      <c r="VG4" s="167"/>
      <c r="VH4" s="167"/>
      <c r="VI4" s="167"/>
      <c r="VJ4" s="167"/>
      <c r="VK4" s="167"/>
      <c r="VL4" s="167"/>
      <c r="VM4" s="167"/>
      <c r="VN4" s="167"/>
      <c r="VO4" s="167"/>
      <c r="VP4" s="167"/>
      <c r="VQ4" s="167"/>
      <c r="VR4" s="167"/>
      <c r="VS4" s="167"/>
      <c r="VT4" s="167"/>
      <c r="VU4" s="167"/>
      <c r="VV4" s="167"/>
      <c r="VW4" s="167"/>
      <c r="VX4" s="167"/>
      <c r="VY4" s="167"/>
      <c r="VZ4" s="167"/>
      <c r="WA4" s="167"/>
      <c r="WB4" s="167"/>
      <c r="WC4" s="167"/>
      <c r="WD4" s="167"/>
      <c r="WE4" s="167"/>
      <c r="WF4" s="167"/>
      <c r="WG4" s="167"/>
      <c r="WH4" s="167"/>
      <c r="WI4" s="167"/>
      <c r="WJ4" s="167"/>
      <c r="WK4" s="167"/>
      <c r="WL4" s="167"/>
      <c r="WM4" s="167"/>
      <c r="WN4" s="167"/>
      <c r="WO4" s="167"/>
      <c r="WP4" s="167"/>
      <c r="WQ4" s="167"/>
      <c r="WR4" s="167"/>
      <c r="WS4" s="167"/>
      <c r="WT4" s="167"/>
      <c r="WU4" s="167"/>
      <c r="WV4" s="167"/>
      <c r="WW4" s="167"/>
      <c r="WX4" s="167"/>
      <c r="WY4" s="167"/>
      <c r="WZ4" s="167"/>
      <c r="XA4" s="167"/>
      <c r="XB4" s="167"/>
      <c r="XC4" s="167"/>
      <c r="XD4" s="167"/>
      <c r="XE4" s="167"/>
      <c r="XF4" s="167"/>
      <c r="XG4" s="167"/>
      <c r="XH4" s="167"/>
      <c r="XI4" s="167"/>
      <c r="XJ4" s="167"/>
      <c r="XK4" s="167"/>
      <c r="XL4" s="167"/>
      <c r="XM4" s="167"/>
      <c r="XN4" s="167"/>
      <c r="XO4" s="167"/>
      <c r="XP4" s="167"/>
      <c r="XQ4" s="167"/>
      <c r="XR4" s="167"/>
      <c r="XS4" s="167"/>
      <c r="XT4" s="167"/>
      <c r="XU4" s="167"/>
      <c r="XV4" s="167"/>
      <c r="XW4" s="167"/>
      <c r="XX4" s="167"/>
      <c r="XY4" s="167"/>
      <c r="XZ4" s="167"/>
      <c r="YA4" s="167"/>
      <c r="YB4" s="167"/>
      <c r="YC4" s="167"/>
      <c r="YD4" s="167"/>
      <c r="YE4" s="167"/>
      <c r="YF4" s="167"/>
      <c r="YG4" s="167"/>
      <c r="YH4" s="167"/>
      <c r="YI4" s="167"/>
      <c r="YJ4" s="167"/>
      <c r="YK4" s="167"/>
      <c r="YL4" s="167"/>
      <c r="YM4" s="167"/>
      <c r="YN4" s="167"/>
      <c r="YO4" s="167"/>
      <c r="YP4" s="167"/>
      <c r="YQ4" s="167"/>
      <c r="YR4" s="167"/>
      <c r="YS4" s="167"/>
      <c r="YT4" s="167"/>
      <c r="YU4" s="167"/>
      <c r="YV4" s="167"/>
      <c r="YW4" s="167"/>
      <c r="YX4" s="167"/>
      <c r="YY4" s="167"/>
      <c r="YZ4" s="167"/>
      <c r="ZA4" s="167"/>
      <c r="ZB4" s="167"/>
      <c r="ZC4" s="167"/>
      <c r="ZD4" s="167"/>
      <c r="ZE4" s="167"/>
      <c r="ZF4" s="167"/>
      <c r="ZG4" s="167"/>
      <c r="ZH4" s="167"/>
      <c r="ZI4" s="167"/>
      <c r="ZJ4" s="167"/>
      <c r="ZK4" s="167"/>
      <c r="ZL4" s="167"/>
      <c r="ZM4" s="167"/>
      <c r="ZN4" s="167"/>
      <c r="ZO4" s="167"/>
      <c r="ZP4" s="167"/>
      <c r="ZQ4" s="167"/>
      <c r="ZR4" s="167"/>
      <c r="ZS4" s="167"/>
      <c r="ZT4" s="167"/>
      <c r="ZU4" s="167"/>
      <c r="ZV4" s="167"/>
      <c r="ZW4" s="167"/>
      <c r="ZX4" s="167"/>
      <c r="ZY4" s="167"/>
      <c r="ZZ4" s="167"/>
      <c r="AAA4" s="167"/>
      <c r="AAB4" s="167"/>
      <c r="AAC4" s="167"/>
      <c r="AAD4" s="167"/>
      <c r="AAE4" s="167"/>
      <c r="AAF4" s="167"/>
      <c r="AAG4" s="167"/>
      <c r="AAH4" s="167"/>
      <c r="AAI4" s="167"/>
      <c r="AAJ4" s="167"/>
      <c r="AAK4" s="167"/>
      <c r="AAL4" s="167"/>
      <c r="AAM4" s="167"/>
      <c r="AAN4" s="167"/>
      <c r="AAO4" s="167"/>
      <c r="AAP4" s="167"/>
      <c r="AAQ4" s="167"/>
      <c r="AAR4" s="167"/>
      <c r="AAS4" s="167"/>
      <c r="AAT4" s="167"/>
      <c r="AAU4" s="167"/>
      <c r="AAV4" s="167"/>
      <c r="AAW4" s="167"/>
      <c r="AAX4" s="167"/>
      <c r="AAY4" s="167"/>
      <c r="AAZ4" s="167"/>
      <c r="ABA4" s="167"/>
      <c r="ABB4" s="167"/>
      <c r="ABC4" s="167"/>
      <c r="ABD4" s="167"/>
      <c r="ABE4" s="167"/>
      <c r="ABF4" s="167"/>
      <c r="ABG4" s="167"/>
      <c r="ABH4" s="167"/>
      <c r="ABI4" s="167"/>
      <c r="ABJ4" s="167"/>
      <c r="ABK4" s="167"/>
      <c r="ABL4" s="167"/>
      <c r="ABM4" s="167"/>
      <c r="ABN4" s="167"/>
      <c r="ABO4" s="167"/>
      <c r="ABP4" s="167"/>
      <c r="ABQ4" s="167"/>
      <c r="ABR4" s="167"/>
      <c r="ABS4" s="167"/>
      <c r="ABT4" s="167"/>
      <c r="ABU4" s="167"/>
      <c r="ABV4" s="167"/>
      <c r="ABW4" s="167"/>
      <c r="ABX4" s="167"/>
      <c r="ABY4" s="167"/>
      <c r="ABZ4" s="167"/>
      <c r="ACA4" s="167"/>
      <c r="ACB4" s="167"/>
      <c r="ACC4" s="167"/>
      <c r="ACD4" s="167"/>
      <c r="ACE4" s="167"/>
      <c r="ACF4" s="167"/>
      <c r="ACG4" s="167"/>
      <c r="ACH4" s="167"/>
      <c r="ACI4" s="167"/>
      <c r="ACJ4" s="167"/>
      <c r="ACK4" s="167"/>
      <c r="ACL4" s="167"/>
      <c r="ACM4" s="167"/>
      <c r="ACN4" s="167"/>
      <c r="ACO4" s="167"/>
      <c r="ACP4" s="167"/>
      <c r="ACQ4" s="167"/>
      <c r="ACR4" s="167"/>
      <c r="ACS4" s="167"/>
      <c r="ACT4" s="167"/>
      <c r="ACU4" s="167"/>
      <c r="ACV4" s="167"/>
      <c r="ACW4" s="167"/>
      <c r="ACX4" s="167"/>
      <c r="ACY4" s="167"/>
      <c r="ACZ4" s="167"/>
      <c r="ADA4" s="167"/>
      <c r="ADB4" s="167"/>
      <c r="ADC4" s="167"/>
      <c r="ADD4" s="167"/>
      <c r="ADE4" s="167"/>
      <c r="ADF4" s="167"/>
      <c r="ADG4" s="167"/>
      <c r="ADH4" s="167"/>
      <c r="ADI4" s="167"/>
      <c r="ADJ4" s="167"/>
      <c r="ADK4" s="167"/>
      <c r="ADL4" s="167"/>
      <c r="ADM4" s="167"/>
      <c r="ADN4" s="167"/>
      <c r="ADO4" s="167"/>
      <c r="ADP4" s="167"/>
      <c r="ADQ4" s="167"/>
      <c r="ADR4" s="167"/>
      <c r="ADS4" s="167"/>
      <c r="ADT4" s="167"/>
      <c r="ADU4" s="167"/>
      <c r="ADV4" s="167"/>
      <c r="ADW4" s="167"/>
      <c r="ADX4" s="167"/>
      <c r="ADY4" s="167"/>
      <c r="ADZ4" s="167"/>
      <c r="AEA4" s="167"/>
      <c r="AEB4" s="167"/>
      <c r="AEC4" s="167"/>
      <c r="AED4" s="167"/>
      <c r="AEE4" s="167"/>
      <c r="AEF4" s="167"/>
      <c r="AEG4" s="167"/>
      <c r="AEH4" s="167"/>
      <c r="AEI4" s="167"/>
      <c r="AEJ4" s="167"/>
      <c r="AEK4" s="167"/>
      <c r="AEL4" s="167"/>
      <c r="AEM4" s="167"/>
      <c r="AEN4" s="167"/>
      <c r="AEO4" s="167"/>
      <c r="AEP4" s="167"/>
      <c r="AEQ4" s="167"/>
      <c r="AER4" s="167"/>
      <c r="AES4" s="167"/>
      <c r="AET4" s="167"/>
      <c r="AEU4" s="167"/>
      <c r="AEV4" s="167"/>
      <c r="AEW4" s="167"/>
      <c r="AEX4" s="167"/>
      <c r="AEY4" s="167"/>
      <c r="AEZ4" s="167"/>
      <c r="AFA4" s="167"/>
      <c r="AFB4" s="167"/>
      <c r="AFC4" s="167"/>
      <c r="AFD4" s="167"/>
      <c r="AFE4" s="167"/>
      <c r="AFF4" s="167"/>
      <c r="AFG4" s="167"/>
      <c r="AFH4" s="167"/>
      <c r="AFI4" s="167"/>
      <c r="AFJ4" s="167"/>
      <c r="AFK4" s="167"/>
      <c r="AFL4" s="167"/>
      <c r="AFM4" s="167"/>
      <c r="AFN4" s="167"/>
      <c r="AFO4" s="167"/>
      <c r="AFP4" s="167"/>
      <c r="AFQ4" s="167"/>
      <c r="AFR4" s="167"/>
      <c r="AFS4" s="167"/>
      <c r="AFT4" s="167"/>
      <c r="AFU4" s="167"/>
      <c r="AFV4" s="167"/>
      <c r="AFW4" s="167"/>
      <c r="AFX4" s="167"/>
      <c r="AFY4" s="167"/>
      <c r="AFZ4" s="167"/>
      <c r="AGA4" s="167"/>
      <c r="AGB4" s="167"/>
      <c r="AGC4" s="167"/>
      <c r="AGD4" s="167"/>
      <c r="AGE4" s="167"/>
      <c r="AGF4" s="167"/>
      <c r="AGG4" s="167"/>
      <c r="AGH4" s="167"/>
      <c r="AGI4" s="167"/>
      <c r="AGJ4" s="167"/>
      <c r="AGK4" s="167"/>
      <c r="AGL4" s="167"/>
      <c r="AGM4" s="167"/>
      <c r="AGN4" s="167"/>
      <c r="AGO4" s="167"/>
      <c r="AGP4" s="167"/>
      <c r="AGQ4" s="167"/>
      <c r="AGR4" s="167"/>
      <c r="AGS4" s="167"/>
      <c r="AGT4" s="167"/>
      <c r="AGU4" s="167"/>
      <c r="AGV4" s="167"/>
      <c r="AGW4" s="167"/>
      <c r="AGX4" s="167"/>
      <c r="AGY4" s="167"/>
      <c r="AGZ4" s="167"/>
      <c r="AHA4" s="167"/>
      <c r="AHB4" s="167"/>
      <c r="AHC4" s="167"/>
      <c r="AHD4" s="167"/>
      <c r="AHE4" s="167"/>
      <c r="AHF4" s="167"/>
      <c r="AHG4" s="167"/>
      <c r="AHH4" s="167"/>
      <c r="AHI4" s="167"/>
      <c r="AHJ4" s="167"/>
      <c r="AHK4" s="167"/>
      <c r="AHL4" s="167"/>
      <c r="AHM4" s="167"/>
      <c r="AHN4" s="167"/>
      <c r="AHO4" s="167"/>
      <c r="AHP4" s="167"/>
      <c r="AHQ4" s="167"/>
      <c r="AHR4" s="167"/>
      <c r="AHS4" s="167"/>
      <c r="AHT4" s="167"/>
      <c r="AHU4" s="167"/>
      <c r="AHV4" s="167"/>
      <c r="AHW4" s="167"/>
      <c r="AHX4" s="167"/>
      <c r="AHY4" s="167"/>
      <c r="AHZ4" s="167"/>
      <c r="AIA4" s="167"/>
      <c r="AIB4" s="167"/>
      <c r="AIC4" s="167"/>
      <c r="AID4" s="167"/>
      <c r="AIE4" s="167"/>
      <c r="AIF4" s="167"/>
      <c r="AIG4" s="167"/>
      <c r="AIH4" s="167"/>
      <c r="AII4" s="167"/>
      <c r="AIJ4" s="167"/>
      <c r="AIK4" s="167"/>
      <c r="AIL4" s="167"/>
      <c r="AIM4" s="167"/>
      <c r="AIN4" s="167"/>
      <c r="AIO4" s="167"/>
      <c r="AIP4" s="167"/>
      <c r="AIQ4" s="167"/>
      <c r="AIR4" s="167"/>
      <c r="AIS4" s="167"/>
      <c r="AIT4" s="167"/>
      <c r="AIU4" s="167"/>
      <c r="AIV4" s="167"/>
      <c r="AIW4" s="167"/>
      <c r="AIX4" s="167"/>
      <c r="AIY4" s="167"/>
      <c r="AIZ4" s="167"/>
      <c r="AJA4" s="167"/>
      <c r="AJB4" s="167"/>
      <c r="AJC4" s="167"/>
      <c r="AJD4" s="167"/>
      <c r="AJE4" s="167"/>
      <c r="AJF4" s="167"/>
      <c r="AJG4" s="167"/>
      <c r="AJH4" s="167"/>
      <c r="AJI4" s="167"/>
      <c r="AJJ4" s="167"/>
      <c r="AJK4" s="167"/>
      <c r="AJL4" s="167"/>
      <c r="AJM4" s="167"/>
      <c r="AJN4" s="167"/>
      <c r="AJO4" s="167"/>
      <c r="AJP4" s="167"/>
      <c r="AJQ4" s="167"/>
      <c r="AJR4" s="167"/>
      <c r="AJS4" s="167"/>
      <c r="AJT4" s="167"/>
      <c r="AJU4" s="167"/>
      <c r="AJV4" s="167"/>
      <c r="AJW4" s="167"/>
      <c r="AJX4" s="167"/>
      <c r="AJY4" s="167"/>
      <c r="AJZ4" s="167"/>
      <c r="AKA4" s="167"/>
      <c r="AKB4" s="167"/>
      <c r="AKC4" s="167"/>
      <c r="AKD4" s="167"/>
      <c r="AKE4" s="167"/>
      <c r="AKF4" s="167"/>
      <c r="AKG4" s="167"/>
      <c r="AKH4" s="167"/>
      <c r="AKI4" s="167"/>
      <c r="AKJ4" s="167"/>
      <c r="AKK4" s="167"/>
      <c r="AKL4" s="167"/>
      <c r="AKM4" s="167"/>
      <c r="AKN4" s="167"/>
      <c r="AKO4" s="167"/>
      <c r="AKP4" s="167"/>
      <c r="AKQ4" s="167"/>
      <c r="AKR4" s="167"/>
      <c r="AKS4" s="167"/>
      <c r="AKT4" s="167"/>
      <c r="AKU4" s="167"/>
      <c r="AKV4" s="167"/>
      <c r="AKW4" s="167"/>
      <c r="AKX4" s="167"/>
      <c r="AKY4" s="167"/>
      <c r="AKZ4" s="167"/>
      <c r="ALA4" s="167"/>
      <c r="ALB4" s="167"/>
      <c r="ALC4" s="167"/>
      <c r="ALD4" s="167"/>
      <c r="ALE4" s="167"/>
      <c r="ALF4" s="167"/>
      <c r="ALG4" s="167"/>
      <c r="ALH4" s="167"/>
      <c r="ALI4" s="167"/>
      <c r="ALJ4" s="167"/>
      <c r="ALK4" s="167"/>
      <c r="ALL4" s="167"/>
      <c r="ALM4" s="167"/>
      <c r="ALN4" s="167"/>
      <c r="ALO4" s="167"/>
      <c r="ALP4" s="167"/>
      <c r="ALQ4" s="167"/>
      <c r="ALR4" s="167"/>
      <c r="ALS4" s="167"/>
      <c r="ALT4" s="167"/>
      <c r="ALU4" s="167"/>
      <c r="ALV4" s="167"/>
      <c r="ALW4" s="167"/>
      <c r="ALX4" s="167"/>
      <c r="ALY4" s="167"/>
      <c r="ALZ4" s="167"/>
      <c r="AMA4" s="167"/>
      <c r="AMB4" s="167"/>
      <c r="AMC4" s="167"/>
      <c r="AMD4" s="167"/>
      <c r="AME4" s="167"/>
      <c r="AMF4" s="167"/>
      <c r="AMG4" s="167"/>
      <c r="AMH4" s="167"/>
      <c r="AMI4" s="167"/>
    </row>
    <row r="5" spans="1:1024" ht="100.5" customHeight="1">
      <c r="A5" s="1">
        <v>2</v>
      </c>
      <c r="B5" s="2" t="s">
        <v>203</v>
      </c>
      <c r="C5" s="3" t="s">
        <v>190</v>
      </c>
      <c r="D5" s="3" t="s">
        <v>101</v>
      </c>
      <c r="E5" s="4" t="s">
        <v>204</v>
      </c>
      <c r="F5" s="121" t="s">
        <v>135</v>
      </c>
      <c r="G5" s="5">
        <v>4</v>
      </c>
      <c r="H5" s="3">
        <v>0</v>
      </c>
      <c r="I5" s="153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96" t="s">
        <v>94</v>
      </c>
      <c r="O5" s="3">
        <v>3</v>
      </c>
      <c r="P5" s="3">
        <v>0</v>
      </c>
      <c r="Q5" s="97">
        <f t="shared" si="0"/>
        <v>0</v>
      </c>
      <c r="R5" s="7" t="s">
        <v>205</v>
      </c>
      <c r="S5" s="143" t="s">
        <v>206</v>
      </c>
      <c r="T5" s="6">
        <v>9712.4500000000007</v>
      </c>
      <c r="U5" s="6">
        <v>2039.61</v>
      </c>
      <c r="V5" s="6">
        <v>11752.08</v>
      </c>
      <c r="W5" s="8">
        <f>1-V5/L5</f>
        <v>0.30748928271534004</v>
      </c>
      <c r="X5" s="35">
        <v>45306</v>
      </c>
      <c r="Y5" s="98" t="s">
        <v>202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s="168" customFormat="1" ht="96.75" customHeight="1">
      <c r="A6" s="154">
        <v>3</v>
      </c>
      <c r="B6" s="155" t="s">
        <v>133</v>
      </c>
      <c r="C6" s="156" t="s">
        <v>134</v>
      </c>
      <c r="D6" s="156" t="s">
        <v>101</v>
      </c>
      <c r="E6" s="157" t="s">
        <v>158</v>
      </c>
      <c r="F6" s="158" t="s">
        <v>135</v>
      </c>
      <c r="G6" s="159"/>
      <c r="H6" s="156"/>
      <c r="I6" s="169" t="s">
        <v>136</v>
      </c>
      <c r="J6" s="160">
        <v>513.05999999999995</v>
      </c>
      <c r="K6" s="160">
        <v>107.74</v>
      </c>
      <c r="L6" s="160">
        <v>620.79999999999995</v>
      </c>
      <c r="M6" s="160">
        <v>513.05999999999995</v>
      </c>
      <c r="N6" s="161" t="s">
        <v>94</v>
      </c>
      <c r="O6" s="156">
        <v>1</v>
      </c>
      <c r="P6" s="156">
        <v>0</v>
      </c>
      <c r="Q6" s="162">
        <f t="shared" si="0"/>
        <v>0</v>
      </c>
      <c r="R6" s="163" t="s">
        <v>137</v>
      </c>
      <c r="S6" s="164" t="s">
        <v>138</v>
      </c>
      <c r="T6" s="160">
        <v>513.05999999999995</v>
      </c>
      <c r="U6" s="160">
        <v>107.74</v>
      </c>
      <c r="V6" s="160">
        <v>620.79999999999995</v>
      </c>
      <c r="W6" s="8">
        <f t="shared" si="1"/>
        <v>0</v>
      </c>
      <c r="X6" s="165">
        <v>45306</v>
      </c>
      <c r="Y6" s="166" t="s">
        <v>159</v>
      </c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7"/>
      <c r="JB6" s="167"/>
      <c r="JC6" s="167"/>
      <c r="JD6" s="167"/>
      <c r="JE6" s="167"/>
      <c r="JF6" s="167"/>
      <c r="JG6" s="167"/>
      <c r="JH6" s="167"/>
      <c r="JI6" s="167"/>
      <c r="JJ6" s="167"/>
      <c r="JK6" s="167"/>
      <c r="JL6" s="167"/>
      <c r="JM6" s="167"/>
      <c r="JN6" s="167"/>
      <c r="JO6" s="167"/>
      <c r="JP6" s="167"/>
      <c r="JQ6" s="167"/>
      <c r="JR6" s="167"/>
      <c r="JS6" s="167"/>
      <c r="JT6" s="167"/>
      <c r="JU6" s="167"/>
      <c r="JV6" s="167"/>
      <c r="JW6" s="167"/>
      <c r="JX6" s="167"/>
      <c r="JY6" s="167"/>
      <c r="JZ6" s="167"/>
      <c r="KA6" s="167"/>
      <c r="KB6" s="167"/>
      <c r="KC6" s="167"/>
      <c r="KD6" s="167"/>
      <c r="KE6" s="167"/>
      <c r="KF6" s="167"/>
      <c r="KG6" s="167"/>
      <c r="KH6" s="167"/>
      <c r="KI6" s="167"/>
      <c r="KJ6" s="167"/>
      <c r="KK6" s="167"/>
      <c r="KL6" s="167"/>
      <c r="KM6" s="167"/>
      <c r="KN6" s="167"/>
      <c r="KO6" s="167"/>
      <c r="KP6" s="167"/>
      <c r="KQ6" s="167"/>
      <c r="KR6" s="167"/>
      <c r="KS6" s="167"/>
      <c r="KT6" s="167"/>
      <c r="KU6" s="167"/>
      <c r="KV6" s="167"/>
      <c r="KW6" s="167"/>
      <c r="KX6" s="167"/>
      <c r="KY6" s="167"/>
      <c r="KZ6" s="167"/>
      <c r="LA6" s="167"/>
      <c r="LB6" s="167"/>
      <c r="LC6" s="167"/>
      <c r="LD6" s="167"/>
      <c r="LE6" s="167"/>
      <c r="LF6" s="167"/>
      <c r="LG6" s="167"/>
      <c r="LH6" s="167"/>
      <c r="LI6" s="167"/>
      <c r="LJ6" s="167"/>
      <c r="LK6" s="167"/>
      <c r="LL6" s="167"/>
      <c r="LM6" s="167"/>
      <c r="LN6" s="167"/>
      <c r="LO6" s="167"/>
      <c r="LP6" s="167"/>
      <c r="LQ6" s="167"/>
      <c r="LR6" s="167"/>
      <c r="LS6" s="167"/>
      <c r="LT6" s="167"/>
      <c r="LU6" s="167"/>
      <c r="LV6" s="167"/>
      <c r="LW6" s="167"/>
      <c r="LX6" s="167"/>
      <c r="LY6" s="167"/>
      <c r="LZ6" s="167"/>
      <c r="MA6" s="167"/>
      <c r="MB6" s="167"/>
      <c r="MC6" s="167"/>
      <c r="MD6" s="167"/>
      <c r="ME6" s="167"/>
      <c r="MF6" s="167"/>
      <c r="MG6" s="167"/>
      <c r="MH6" s="167"/>
      <c r="MI6" s="167"/>
      <c r="MJ6" s="167"/>
      <c r="MK6" s="167"/>
      <c r="ML6" s="167"/>
      <c r="MM6" s="167"/>
      <c r="MN6" s="167"/>
      <c r="MO6" s="167"/>
      <c r="MP6" s="167"/>
      <c r="MQ6" s="167"/>
      <c r="MR6" s="167"/>
      <c r="MS6" s="167"/>
      <c r="MT6" s="167"/>
      <c r="MU6" s="167"/>
      <c r="MV6" s="167"/>
      <c r="MW6" s="167"/>
      <c r="MX6" s="167"/>
      <c r="MY6" s="167"/>
      <c r="MZ6" s="167"/>
      <c r="NA6" s="167"/>
      <c r="NB6" s="167"/>
      <c r="NC6" s="167"/>
      <c r="ND6" s="167"/>
      <c r="NE6" s="167"/>
      <c r="NF6" s="167"/>
      <c r="NG6" s="167"/>
      <c r="NH6" s="167"/>
      <c r="NI6" s="167"/>
      <c r="NJ6" s="167"/>
      <c r="NK6" s="167"/>
      <c r="NL6" s="167"/>
      <c r="NM6" s="167"/>
      <c r="NN6" s="167"/>
      <c r="NO6" s="167"/>
      <c r="NP6" s="167"/>
      <c r="NQ6" s="167"/>
      <c r="NR6" s="167"/>
      <c r="NS6" s="167"/>
      <c r="NT6" s="167"/>
      <c r="NU6" s="167"/>
      <c r="NV6" s="167"/>
      <c r="NW6" s="167"/>
      <c r="NX6" s="167"/>
      <c r="NY6" s="167"/>
      <c r="NZ6" s="167"/>
      <c r="OA6" s="167"/>
      <c r="OB6" s="167"/>
      <c r="OC6" s="167"/>
      <c r="OD6" s="167"/>
      <c r="OE6" s="167"/>
      <c r="OF6" s="167"/>
      <c r="OG6" s="167"/>
      <c r="OH6" s="167"/>
      <c r="OI6" s="167"/>
      <c r="OJ6" s="167"/>
      <c r="OK6" s="167"/>
      <c r="OL6" s="167"/>
      <c r="OM6" s="167"/>
      <c r="ON6" s="167"/>
      <c r="OO6" s="167"/>
      <c r="OP6" s="167"/>
      <c r="OQ6" s="167"/>
      <c r="OR6" s="167"/>
      <c r="OS6" s="167"/>
      <c r="OT6" s="167"/>
      <c r="OU6" s="167"/>
      <c r="OV6" s="167"/>
      <c r="OW6" s="167"/>
      <c r="OX6" s="167"/>
      <c r="OY6" s="167"/>
      <c r="OZ6" s="167"/>
      <c r="PA6" s="167"/>
      <c r="PB6" s="167"/>
      <c r="PC6" s="167"/>
      <c r="PD6" s="167"/>
      <c r="PE6" s="167"/>
      <c r="PF6" s="167"/>
      <c r="PG6" s="167"/>
      <c r="PH6" s="167"/>
      <c r="PI6" s="167"/>
      <c r="PJ6" s="167"/>
      <c r="PK6" s="167"/>
      <c r="PL6" s="167"/>
      <c r="PM6" s="167"/>
      <c r="PN6" s="167"/>
      <c r="PO6" s="167"/>
      <c r="PP6" s="167"/>
      <c r="PQ6" s="167"/>
      <c r="PR6" s="167"/>
      <c r="PS6" s="167"/>
      <c r="PT6" s="167"/>
      <c r="PU6" s="167"/>
      <c r="PV6" s="167"/>
      <c r="PW6" s="167"/>
      <c r="PX6" s="167"/>
      <c r="PY6" s="167"/>
      <c r="PZ6" s="167"/>
      <c r="QA6" s="167"/>
      <c r="QB6" s="167"/>
      <c r="QC6" s="167"/>
      <c r="QD6" s="167"/>
      <c r="QE6" s="167"/>
      <c r="QF6" s="167"/>
      <c r="QG6" s="167"/>
      <c r="QH6" s="167"/>
      <c r="QI6" s="167"/>
      <c r="QJ6" s="167"/>
      <c r="QK6" s="167"/>
      <c r="QL6" s="167"/>
      <c r="QM6" s="167"/>
      <c r="QN6" s="167"/>
      <c r="QO6" s="167"/>
      <c r="QP6" s="167"/>
      <c r="QQ6" s="167"/>
      <c r="QR6" s="167"/>
      <c r="QS6" s="167"/>
      <c r="QT6" s="167"/>
      <c r="QU6" s="167"/>
      <c r="QV6" s="167"/>
      <c r="QW6" s="167"/>
      <c r="QX6" s="167"/>
      <c r="QY6" s="167"/>
      <c r="QZ6" s="167"/>
      <c r="RA6" s="167"/>
      <c r="RB6" s="167"/>
      <c r="RC6" s="167"/>
      <c r="RD6" s="167"/>
      <c r="RE6" s="167"/>
      <c r="RF6" s="167"/>
      <c r="RG6" s="167"/>
      <c r="RH6" s="167"/>
      <c r="RI6" s="167"/>
      <c r="RJ6" s="167"/>
      <c r="RK6" s="167"/>
      <c r="RL6" s="167"/>
      <c r="RM6" s="167"/>
      <c r="RN6" s="167"/>
      <c r="RO6" s="167"/>
      <c r="RP6" s="167"/>
      <c r="RQ6" s="167"/>
      <c r="RR6" s="167"/>
      <c r="RS6" s="167"/>
      <c r="RT6" s="167"/>
      <c r="RU6" s="167"/>
      <c r="RV6" s="167"/>
      <c r="RW6" s="167"/>
      <c r="RX6" s="167"/>
      <c r="RY6" s="167"/>
      <c r="RZ6" s="167"/>
      <c r="SA6" s="167"/>
      <c r="SB6" s="167"/>
      <c r="SC6" s="167"/>
      <c r="SD6" s="167"/>
      <c r="SE6" s="167"/>
      <c r="SF6" s="167"/>
      <c r="SG6" s="167"/>
      <c r="SH6" s="167"/>
      <c r="SI6" s="167"/>
      <c r="SJ6" s="167"/>
      <c r="SK6" s="167"/>
      <c r="SL6" s="167"/>
      <c r="SM6" s="167"/>
      <c r="SN6" s="167"/>
      <c r="SO6" s="167"/>
      <c r="SP6" s="167"/>
      <c r="SQ6" s="167"/>
      <c r="SR6" s="167"/>
      <c r="SS6" s="167"/>
      <c r="ST6" s="167"/>
      <c r="SU6" s="167"/>
      <c r="SV6" s="167"/>
      <c r="SW6" s="167"/>
      <c r="SX6" s="167"/>
      <c r="SY6" s="167"/>
      <c r="SZ6" s="167"/>
      <c r="TA6" s="167"/>
      <c r="TB6" s="167"/>
      <c r="TC6" s="167"/>
      <c r="TD6" s="167"/>
      <c r="TE6" s="167"/>
      <c r="TF6" s="167"/>
      <c r="TG6" s="167"/>
      <c r="TH6" s="167"/>
      <c r="TI6" s="167"/>
      <c r="TJ6" s="167"/>
      <c r="TK6" s="167"/>
      <c r="TL6" s="167"/>
      <c r="TM6" s="167"/>
      <c r="TN6" s="167"/>
      <c r="TO6" s="167"/>
      <c r="TP6" s="167"/>
      <c r="TQ6" s="167"/>
      <c r="TR6" s="167"/>
      <c r="TS6" s="167"/>
      <c r="TT6" s="167"/>
      <c r="TU6" s="167"/>
      <c r="TV6" s="167"/>
      <c r="TW6" s="167"/>
      <c r="TX6" s="167"/>
      <c r="TY6" s="167"/>
      <c r="TZ6" s="167"/>
      <c r="UA6" s="167"/>
      <c r="UB6" s="167"/>
      <c r="UC6" s="167"/>
      <c r="UD6" s="167"/>
      <c r="UE6" s="167"/>
      <c r="UF6" s="167"/>
      <c r="UG6" s="167"/>
      <c r="UH6" s="167"/>
      <c r="UI6" s="167"/>
      <c r="UJ6" s="167"/>
      <c r="UK6" s="167"/>
      <c r="UL6" s="167"/>
      <c r="UM6" s="167"/>
      <c r="UN6" s="167"/>
      <c r="UO6" s="167"/>
      <c r="UP6" s="167"/>
      <c r="UQ6" s="167"/>
      <c r="UR6" s="167"/>
      <c r="US6" s="167"/>
      <c r="UT6" s="167"/>
      <c r="UU6" s="167"/>
      <c r="UV6" s="167"/>
      <c r="UW6" s="167"/>
      <c r="UX6" s="167"/>
      <c r="UY6" s="167"/>
      <c r="UZ6" s="167"/>
      <c r="VA6" s="167"/>
      <c r="VB6" s="167"/>
      <c r="VC6" s="167"/>
      <c r="VD6" s="167"/>
      <c r="VE6" s="167"/>
      <c r="VF6" s="167"/>
      <c r="VG6" s="167"/>
      <c r="VH6" s="167"/>
      <c r="VI6" s="167"/>
      <c r="VJ6" s="167"/>
      <c r="VK6" s="167"/>
      <c r="VL6" s="167"/>
      <c r="VM6" s="167"/>
      <c r="VN6" s="167"/>
      <c r="VO6" s="167"/>
      <c r="VP6" s="167"/>
      <c r="VQ6" s="167"/>
      <c r="VR6" s="167"/>
      <c r="VS6" s="167"/>
      <c r="VT6" s="167"/>
      <c r="VU6" s="167"/>
      <c r="VV6" s="167"/>
      <c r="VW6" s="167"/>
      <c r="VX6" s="167"/>
      <c r="VY6" s="167"/>
      <c r="VZ6" s="167"/>
      <c r="WA6" s="167"/>
      <c r="WB6" s="167"/>
      <c r="WC6" s="167"/>
      <c r="WD6" s="167"/>
      <c r="WE6" s="167"/>
      <c r="WF6" s="167"/>
      <c r="WG6" s="167"/>
      <c r="WH6" s="167"/>
      <c r="WI6" s="167"/>
      <c r="WJ6" s="167"/>
      <c r="WK6" s="167"/>
      <c r="WL6" s="167"/>
      <c r="WM6" s="167"/>
      <c r="WN6" s="167"/>
      <c r="WO6" s="167"/>
      <c r="WP6" s="167"/>
      <c r="WQ6" s="167"/>
      <c r="WR6" s="167"/>
      <c r="WS6" s="167"/>
      <c r="WT6" s="167"/>
      <c r="WU6" s="167"/>
      <c r="WV6" s="167"/>
      <c r="WW6" s="167"/>
      <c r="WX6" s="167"/>
      <c r="WY6" s="167"/>
      <c r="WZ6" s="167"/>
      <c r="XA6" s="167"/>
      <c r="XB6" s="167"/>
      <c r="XC6" s="167"/>
      <c r="XD6" s="167"/>
      <c r="XE6" s="167"/>
      <c r="XF6" s="167"/>
      <c r="XG6" s="167"/>
      <c r="XH6" s="167"/>
      <c r="XI6" s="167"/>
      <c r="XJ6" s="167"/>
      <c r="XK6" s="167"/>
      <c r="XL6" s="167"/>
      <c r="XM6" s="167"/>
      <c r="XN6" s="167"/>
      <c r="XO6" s="167"/>
      <c r="XP6" s="167"/>
      <c r="XQ6" s="167"/>
      <c r="XR6" s="167"/>
      <c r="XS6" s="167"/>
      <c r="XT6" s="167"/>
      <c r="XU6" s="167"/>
      <c r="XV6" s="167"/>
      <c r="XW6" s="167"/>
      <c r="XX6" s="167"/>
      <c r="XY6" s="167"/>
      <c r="XZ6" s="167"/>
      <c r="YA6" s="167"/>
      <c r="YB6" s="167"/>
      <c r="YC6" s="167"/>
      <c r="YD6" s="167"/>
      <c r="YE6" s="167"/>
      <c r="YF6" s="167"/>
      <c r="YG6" s="167"/>
      <c r="YH6" s="167"/>
      <c r="YI6" s="167"/>
      <c r="YJ6" s="167"/>
      <c r="YK6" s="167"/>
      <c r="YL6" s="167"/>
      <c r="YM6" s="167"/>
      <c r="YN6" s="167"/>
      <c r="YO6" s="167"/>
      <c r="YP6" s="167"/>
      <c r="YQ6" s="167"/>
      <c r="YR6" s="167"/>
      <c r="YS6" s="167"/>
      <c r="YT6" s="167"/>
      <c r="YU6" s="167"/>
      <c r="YV6" s="167"/>
      <c r="YW6" s="167"/>
      <c r="YX6" s="167"/>
      <c r="YY6" s="167"/>
      <c r="YZ6" s="167"/>
      <c r="ZA6" s="167"/>
      <c r="ZB6" s="167"/>
      <c r="ZC6" s="167"/>
      <c r="ZD6" s="167"/>
      <c r="ZE6" s="167"/>
      <c r="ZF6" s="167"/>
      <c r="ZG6" s="167"/>
      <c r="ZH6" s="167"/>
      <c r="ZI6" s="167"/>
      <c r="ZJ6" s="167"/>
      <c r="ZK6" s="167"/>
      <c r="ZL6" s="167"/>
      <c r="ZM6" s="167"/>
      <c r="ZN6" s="167"/>
      <c r="ZO6" s="167"/>
      <c r="ZP6" s="167"/>
      <c r="ZQ6" s="167"/>
      <c r="ZR6" s="167"/>
      <c r="ZS6" s="167"/>
      <c r="ZT6" s="167"/>
      <c r="ZU6" s="167"/>
      <c r="ZV6" s="167"/>
      <c r="ZW6" s="167"/>
      <c r="ZX6" s="167"/>
      <c r="ZY6" s="167"/>
      <c r="ZZ6" s="167"/>
      <c r="AAA6" s="167"/>
      <c r="AAB6" s="167"/>
      <c r="AAC6" s="167"/>
      <c r="AAD6" s="167"/>
      <c r="AAE6" s="167"/>
      <c r="AAF6" s="167"/>
      <c r="AAG6" s="167"/>
      <c r="AAH6" s="167"/>
      <c r="AAI6" s="167"/>
      <c r="AAJ6" s="167"/>
      <c r="AAK6" s="167"/>
      <c r="AAL6" s="167"/>
      <c r="AAM6" s="167"/>
      <c r="AAN6" s="167"/>
      <c r="AAO6" s="167"/>
      <c r="AAP6" s="167"/>
      <c r="AAQ6" s="167"/>
      <c r="AAR6" s="167"/>
      <c r="AAS6" s="167"/>
      <c r="AAT6" s="167"/>
      <c r="AAU6" s="167"/>
      <c r="AAV6" s="167"/>
      <c r="AAW6" s="167"/>
      <c r="AAX6" s="167"/>
      <c r="AAY6" s="167"/>
      <c r="AAZ6" s="167"/>
      <c r="ABA6" s="167"/>
      <c r="ABB6" s="167"/>
      <c r="ABC6" s="167"/>
      <c r="ABD6" s="167"/>
      <c r="ABE6" s="167"/>
      <c r="ABF6" s="167"/>
      <c r="ABG6" s="167"/>
      <c r="ABH6" s="167"/>
      <c r="ABI6" s="167"/>
      <c r="ABJ6" s="167"/>
      <c r="ABK6" s="167"/>
      <c r="ABL6" s="167"/>
      <c r="ABM6" s="167"/>
      <c r="ABN6" s="167"/>
      <c r="ABO6" s="167"/>
      <c r="ABP6" s="167"/>
      <c r="ABQ6" s="167"/>
      <c r="ABR6" s="167"/>
      <c r="ABS6" s="167"/>
      <c r="ABT6" s="167"/>
      <c r="ABU6" s="167"/>
      <c r="ABV6" s="167"/>
      <c r="ABW6" s="167"/>
      <c r="ABX6" s="167"/>
      <c r="ABY6" s="167"/>
      <c r="ABZ6" s="167"/>
      <c r="ACA6" s="167"/>
      <c r="ACB6" s="167"/>
      <c r="ACC6" s="167"/>
      <c r="ACD6" s="167"/>
      <c r="ACE6" s="167"/>
      <c r="ACF6" s="167"/>
      <c r="ACG6" s="167"/>
      <c r="ACH6" s="167"/>
      <c r="ACI6" s="167"/>
      <c r="ACJ6" s="167"/>
      <c r="ACK6" s="167"/>
      <c r="ACL6" s="167"/>
      <c r="ACM6" s="167"/>
      <c r="ACN6" s="167"/>
      <c r="ACO6" s="167"/>
      <c r="ACP6" s="167"/>
      <c r="ACQ6" s="167"/>
      <c r="ACR6" s="167"/>
      <c r="ACS6" s="167"/>
      <c r="ACT6" s="167"/>
      <c r="ACU6" s="167"/>
      <c r="ACV6" s="167"/>
      <c r="ACW6" s="167"/>
      <c r="ACX6" s="167"/>
      <c r="ACY6" s="167"/>
      <c r="ACZ6" s="167"/>
      <c r="ADA6" s="167"/>
      <c r="ADB6" s="167"/>
      <c r="ADC6" s="167"/>
      <c r="ADD6" s="167"/>
      <c r="ADE6" s="167"/>
      <c r="ADF6" s="167"/>
      <c r="ADG6" s="167"/>
      <c r="ADH6" s="167"/>
      <c r="ADI6" s="167"/>
      <c r="ADJ6" s="167"/>
      <c r="ADK6" s="167"/>
      <c r="ADL6" s="167"/>
      <c r="ADM6" s="167"/>
      <c r="ADN6" s="167"/>
      <c r="ADO6" s="167"/>
      <c r="ADP6" s="167"/>
      <c r="ADQ6" s="167"/>
      <c r="ADR6" s="167"/>
      <c r="ADS6" s="167"/>
      <c r="ADT6" s="167"/>
      <c r="ADU6" s="167"/>
      <c r="ADV6" s="167"/>
      <c r="ADW6" s="167"/>
      <c r="ADX6" s="167"/>
      <c r="ADY6" s="167"/>
      <c r="ADZ6" s="167"/>
      <c r="AEA6" s="167"/>
      <c r="AEB6" s="167"/>
      <c r="AEC6" s="167"/>
      <c r="AED6" s="167"/>
      <c r="AEE6" s="167"/>
      <c r="AEF6" s="167"/>
      <c r="AEG6" s="167"/>
      <c r="AEH6" s="167"/>
      <c r="AEI6" s="167"/>
      <c r="AEJ6" s="167"/>
      <c r="AEK6" s="167"/>
      <c r="AEL6" s="167"/>
      <c r="AEM6" s="167"/>
      <c r="AEN6" s="167"/>
      <c r="AEO6" s="167"/>
      <c r="AEP6" s="167"/>
      <c r="AEQ6" s="167"/>
      <c r="AER6" s="167"/>
      <c r="AES6" s="167"/>
      <c r="AET6" s="167"/>
      <c r="AEU6" s="167"/>
      <c r="AEV6" s="167"/>
      <c r="AEW6" s="167"/>
      <c r="AEX6" s="167"/>
      <c r="AEY6" s="167"/>
      <c r="AEZ6" s="167"/>
      <c r="AFA6" s="167"/>
      <c r="AFB6" s="167"/>
      <c r="AFC6" s="167"/>
      <c r="AFD6" s="167"/>
      <c r="AFE6" s="167"/>
      <c r="AFF6" s="167"/>
      <c r="AFG6" s="167"/>
      <c r="AFH6" s="167"/>
      <c r="AFI6" s="167"/>
      <c r="AFJ6" s="167"/>
      <c r="AFK6" s="167"/>
      <c r="AFL6" s="167"/>
      <c r="AFM6" s="167"/>
      <c r="AFN6" s="167"/>
      <c r="AFO6" s="167"/>
      <c r="AFP6" s="167"/>
      <c r="AFQ6" s="167"/>
      <c r="AFR6" s="167"/>
      <c r="AFS6" s="167"/>
      <c r="AFT6" s="167"/>
      <c r="AFU6" s="167"/>
      <c r="AFV6" s="167"/>
      <c r="AFW6" s="167"/>
      <c r="AFX6" s="167"/>
      <c r="AFY6" s="167"/>
      <c r="AFZ6" s="167"/>
      <c r="AGA6" s="167"/>
      <c r="AGB6" s="167"/>
      <c r="AGC6" s="167"/>
      <c r="AGD6" s="167"/>
      <c r="AGE6" s="167"/>
      <c r="AGF6" s="167"/>
      <c r="AGG6" s="167"/>
      <c r="AGH6" s="167"/>
      <c r="AGI6" s="167"/>
      <c r="AGJ6" s="167"/>
      <c r="AGK6" s="167"/>
      <c r="AGL6" s="167"/>
      <c r="AGM6" s="167"/>
      <c r="AGN6" s="167"/>
      <c r="AGO6" s="167"/>
      <c r="AGP6" s="167"/>
      <c r="AGQ6" s="167"/>
      <c r="AGR6" s="167"/>
      <c r="AGS6" s="167"/>
      <c r="AGT6" s="167"/>
      <c r="AGU6" s="167"/>
      <c r="AGV6" s="167"/>
      <c r="AGW6" s="167"/>
      <c r="AGX6" s="167"/>
      <c r="AGY6" s="167"/>
      <c r="AGZ6" s="167"/>
      <c r="AHA6" s="167"/>
      <c r="AHB6" s="167"/>
      <c r="AHC6" s="167"/>
      <c r="AHD6" s="167"/>
      <c r="AHE6" s="167"/>
      <c r="AHF6" s="167"/>
      <c r="AHG6" s="167"/>
      <c r="AHH6" s="167"/>
      <c r="AHI6" s="167"/>
      <c r="AHJ6" s="167"/>
      <c r="AHK6" s="167"/>
      <c r="AHL6" s="167"/>
      <c r="AHM6" s="167"/>
      <c r="AHN6" s="167"/>
      <c r="AHO6" s="167"/>
      <c r="AHP6" s="167"/>
      <c r="AHQ6" s="167"/>
      <c r="AHR6" s="167"/>
      <c r="AHS6" s="167"/>
      <c r="AHT6" s="167"/>
      <c r="AHU6" s="167"/>
      <c r="AHV6" s="167"/>
      <c r="AHW6" s="167"/>
      <c r="AHX6" s="167"/>
      <c r="AHY6" s="167"/>
      <c r="AHZ6" s="167"/>
      <c r="AIA6" s="167"/>
      <c r="AIB6" s="167"/>
      <c r="AIC6" s="167"/>
      <c r="AID6" s="167"/>
      <c r="AIE6" s="167"/>
      <c r="AIF6" s="167"/>
      <c r="AIG6" s="167"/>
      <c r="AIH6" s="167"/>
      <c r="AII6" s="167"/>
      <c r="AIJ6" s="167"/>
      <c r="AIK6" s="167"/>
      <c r="AIL6" s="167"/>
      <c r="AIM6" s="167"/>
      <c r="AIN6" s="167"/>
      <c r="AIO6" s="167"/>
      <c r="AIP6" s="167"/>
      <c r="AIQ6" s="167"/>
      <c r="AIR6" s="167"/>
      <c r="AIS6" s="167"/>
      <c r="AIT6" s="167"/>
      <c r="AIU6" s="167"/>
      <c r="AIV6" s="167"/>
      <c r="AIW6" s="167"/>
      <c r="AIX6" s="167"/>
      <c r="AIY6" s="167"/>
      <c r="AIZ6" s="167"/>
      <c r="AJA6" s="167"/>
      <c r="AJB6" s="167"/>
      <c r="AJC6" s="167"/>
      <c r="AJD6" s="167"/>
      <c r="AJE6" s="167"/>
      <c r="AJF6" s="167"/>
      <c r="AJG6" s="167"/>
      <c r="AJH6" s="167"/>
      <c r="AJI6" s="167"/>
      <c r="AJJ6" s="167"/>
      <c r="AJK6" s="167"/>
      <c r="AJL6" s="167"/>
      <c r="AJM6" s="167"/>
      <c r="AJN6" s="167"/>
      <c r="AJO6" s="167"/>
      <c r="AJP6" s="167"/>
      <c r="AJQ6" s="167"/>
      <c r="AJR6" s="167"/>
      <c r="AJS6" s="167"/>
      <c r="AJT6" s="167"/>
      <c r="AJU6" s="167"/>
      <c r="AJV6" s="167"/>
      <c r="AJW6" s="167"/>
      <c r="AJX6" s="167"/>
      <c r="AJY6" s="167"/>
      <c r="AJZ6" s="167"/>
      <c r="AKA6" s="167"/>
      <c r="AKB6" s="167"/>
      <c r="AKC6" s="167"/>
      <c r="AKD6" s="167"/>
      <c r="AKE6" s="167"/>
      <c r="AKF6" s="167"/>
      <c r="AKG6" s="167"/>
      <c r="AKH6" s="167"/>
      <c r="AKI6" s="167"/>
      <c r="AKJ6" s="167"/>
      <c r="AKK6" s="167"/>
      <c r="AKL6" s="167"/>
      <c r="AKM6" s="167"/>
      <c r="AKN6" s="167"/>
      <c r="AKO6" s="167"/>
      <c r="AKP6" s="167"/>
      <c r="AKQ6" s="167"/>
      <c r="AKR6" s="167"/>
      <c r="AKS6" s="167"/>
      <c r="AKT6" s="167"/>
      <c r="AKU6" s="167"/>
      <c r="AKV6" s="167"/>
      <c r="AKW6" s="167"/>
      <c r="AKX6" s="167"/>
      <c r="AKY6" s="167"/>
      <c r="AKZ6" s="167"/>
      <c r="ALA6" s="167"/>
      <c r="ALB6" s="167"/>
      <c r="ALC6" s="167"/>
      <c r="ALD6" s="167"/>
      <c r="ALE6" s="167"/>
      <c r="ALF6" s="167"/>
      <c r="ALG6" s="167"/>
      <c r="ALH6" s="167"/>
      <c r="ALI6" s="167"/>
      <c r="ALJ6" s="167"/>
      <c r="ALK6" s="167"/>
      <c r="ALL6" s="167"/>
      <c r="ALM6" s="167"/>
      <c r="ALN6" s="167"/>
      <c r="ALO6" s="167"/>
      <c r="ALP6" s="167"/>
      <c r="ALQ6" s="167"/>
      <c r="ALR6" s="167"/>
      <c r="ALS6" s="167"/>
      <c r="ALT6" s="167"/>
      <c r="ALU6" s="167"/>
      <c r="ALV6" s="167"/>
      <c r="ALW6" s="167"/>
      <c r="ALX6" s="167"/>
      <c r="ALY6" s="167"/>
      <c r="ALZ6" s="167"/>
      <c r="AMA6" s="167"/>
      <c r="AMB6" s="167"/>
      <c r="AMC6" s="167"/>
      <c r="AMD6" s="167"/>
      <c r="AME6" s="167"/>
      <c r="AMF6" s="167"/>
      <c r="AMG6" s="167"/>
      <c r="AMH6" s="167"/>
      <c r="AMI6" s="167"/>
    </row>
    <row r="7" spans="1:1024" ht="99.75" customHeight="1">
      <c r="A7" s="1">
        <v>4</v>
      </c>
      <c r="B7" s="2" t="s">
        <v>207</v>
      </c>
      <c r="C7" s="3" t="s">
        <v>102</v>
      </c>
      <c r="D7" s="3" t="s">
        <v>4</v>
      </c>
      <c r="E7" s="4" t="s">
        <v>208</v>
      </c>
      <c r="F7" s="121" t="s">
        <v>112</v>
      </c>
      <c r="G7" s="5">
        <v>3</v>
      </c>
      <c r="H7" s="3">
        <v>2</v>
      </c>
      <c r="I7" s="153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96" t="s">
        <v>94</v>
      </c>
      <c r="O7" s="3">
        <v>1</v>
      </c>
      <c r="P7" s="3">
        <v>0</v>
      </c>
      <c r="Q7" s="97">
        <v>0</v>
      </c>
      <c r="R7" s="7" t="s">
        <v>209</v>
      </c>
      <c r="S7" s="143" t="s">
        <v>210</v>
      </c>
      <c r="T7" s="6">
        <v>10910.49</v>
      </c>
      <c r="U7" s="6">
        <v>2291.1999999999998</v>
      </c>
      <c r="V7" s="6">
        <v>13201.69</v>
      </c>
      <c r="W7" s="8">
        <f t="shared" si="1"/>
        <v>0</v>
      </c>
      <c r="X7" s="35">
        <v>45308</v>
      </c>
      <c r="Y7" s="98" t="s">
        <v>222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212</v>
      </c>
      <c r="C8" s="3" t="s">
        <v>134</v>
      </c>
      <c r="D8" s="3" t="s">
        <v>101</v>
      </c>
      <c r="E8" s="4" t="s">
        <v>223</v>
      </c>
      <c r="F8" s="121" t="s">
        <v>112</v>
      </c>
      <c r="G8" s="5">
        <v>5</v>
      </c>
      <c r="H8" s="3">
        <v>0</v>
      </c>
      <c r="I8" s="153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96" t="s">
        <v>94</v>
      </c>
      <c r="O8" s="3">
        <v>1</v>
      </c>
      <c r="P8" s="3">
        <v>0</v>
      </c>
      <c r="Q8" s="97">
        <f t="shared" ref="Q8" si="2">(P8/O8)</f>
        <v>0</v>
      </c>
      <c r="R8" s="7" t="s">
        <v>214</v>
      </c>
      <c r="S8" s="143" t="s">
        <v>215</v>
      </c>
      <c r="T8" s="6">
        <v>15537</v>
      </c>
      <c r="U8" s="6">
        <v>3262.77</v>
      </c>
      <c r="V8" s="6">
        <v>18799.77</v>
      </c>
      <c r="W8" s="8">
        <f t="shared" si="1"/>
        <v>6.1699075524446201E-5</v>
      </c>
      <c r="X8" s="35">
        <v>45316</v>
      </c>
      <c r="Y8" s="98" t="s">
        <v>224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33">
        <v>6</v>
      </c>
      <c r="B9" s="2" t="s">
        <v>217</v>
      </c>
      <c r="C9" s="3" t="s">
        <v>102</v>
      </c>
      <c r="D9" s="3" t="s">
        <v>4</v>
      </c>
      <c r="E9" s="4" t="s">
        <v>225</v>
      </c>
      <c r="F9" s="5">
        <v>2</v>
      </c>
      <c r="G9" s="5">
        <v>3</v>
      </c>
      <c r="H9" s="3">
        <v>1</v>
      </c>
      <c r="I9" s="6" t="s">
        <v>192</v>
      </c>
      <c r="J9" s="6">
        <v>14604.16</v>
      </c>
      <c r="K9" s="6">
        <v>3066.88</v>
      </c>
      <c r="L9" s="6">
        <v>17671.04</v>
      </c>
      <c r="M9" s="234">
        <v>23824.99</v>
      </c>
      <c r="N9" s="96" t="s">
        <v>193</v>
      </c>
      <c r="O9" s="3">
        <v>0</v>
      </c>
      <c r="P9" s="3">
        <v>0</v>
      </c>
      <c r="Q9" s="97"/>
      <c r="R9" s="7"/>
      <c r="S9" s="6"/>
      <c r="T9" s="6"/>
      <c r="U9" s="6"/>
      <c r="V9" s="6"/>
      <c r="W9" s="8"/>
      <c r="X9" s="35">
        <v>45317</v>
      </c>
      <c r="Y9" s="9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s="168" customFormat="1" ht="81" customHeight="1">
      <c r="A10" s="218">
        <v>7</v>
      </c>
      <c r="B10" s="219" t="s">
        <v>154</v>
      </c>
      <c r="C10" s="220" t="s">
        <v>155</v>
      </c>
      <c r="D10" s="220" t="s">
        <v>4</v>
      </c>
      <c r="E10" s="221" t="s">
        <v>160</v>
      </c>
      <c r="F10" s="222" t="s">
        <v>112</v>
      </c>
      <c r="G10" s="223">
        <v>3</v>
      </c>
      <c r="H10" s="220">
        <v>0</v>
      </c>
      <c r="I10" s="224" t="s">
        <v>3</v>
      </c>
      <c r="J10" s="225">
        <v>5589.6</v>
      </c>
      <c r="K10" s="225">
        <v>0</v>
      </c>
      <c r="L10" s="225">
        <v>5589.6</v>
      </c>
      <c r="M10" s="225">
        <v>5589.6</v>
      </c>
      <c r="N10" s="226" t="s">
        <v>94</v>
      </c>
      <c r="O10" s="220">
        <v>1</v>
      </c>
      <c r="P10" s="220">
        <v>0</v>
      </c>
      <c r="Q10" s="227">
        <f t="shared" ref="Q10:Q15" si="3">(P10/O10)</f>
        <v>0</v>
      </c>
      <c r="R10" s="228" t="s">
        <v>157</v>
      </c>
      <c r="S10" s="229" t="s">
        <v>156</v>
      </c>
      <c r="T10" s="225">
        <v>5589.6</v>
      </c>
      <c r="U10" s="225">
        <v>0</v>
      </c>
      <c r="V10" s="225">
        <v>5589.6</v>
      </c>
      <c r="W10" s="8">
        <f t="shared" si="1"/>
        <v>0</v>
      </c>
      <c r="X10" s="230">
        <v>45365</v>
      </c>
      <c r="Y10" s="231">
        <v>45397</v>
      </c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  <c r="IW10" s="167"/>
      <c r="IX10" s="167"/>
      <c r="IY10" s="167"/>
      <c r="IZ10" s="167"/>
      <c r="JA10" s="167"/>
      <c r="JB10" s="167"/>
      <c r="JC10" s="167"/>
      <c r="JD10" s="167"/>
      <c r="JE10" s="167"/>
      <c r="JF10" s="167"/>
      <c r="JG10" s="167"/>
      <c r="JH10" s="167"/>
      <c r="JI10" s="167"/>
      <c r="JJ10" s="167"/>
      <c r="JK10" s="167"/>
      <c r="JL10" s="167"/>
      <c r="JM10" s="167"/>
      <c r="JN10" s="167"/>
      <c r="JO10" s="167"/>
      <c r="JP10" s="167"/>
      <c r="JQ10" s="167"/>
      <c r="JR10" s="167"/>
      <c r="JS10" s="167"/>
      <c r="JT10" s="167"/>
      <c r="JU10" s="167"/>
      <c r="JV10" s="167"/>
      <c r="JW10" s="167"/>
      <c r="JX10" s="167"/>
      <c r="JY10" s="167"/>
      <c r="JZ10" s="167"/>
      <c r="KA10" s="167"/>
      <c r="KB10" s="167"/>
      <c r="KC10" s="167"/>
      <c r="KD10" s="167"/>
      <c r="KE10" s="167"/>
      <c r="KF10" s="167"/>
      <c r="KG10" s="167"/>
      <c r="KH10" s="167"/>
      <c r="KI10" s="167"/>
      <c r="KJ10" s="167"/>
      <c r="KK10" s="167"/>
      <c r="KL10" s="167"/>
      <c r="KM10" s="167"/>
      <c r="KN10" s="167"/>
      <c r="KO10" s="167"/>
      <c r="KP10" s="167"/>
      <c r="KQ10" s="167"/>
      <c r="KR10" s="167"/>
      <c r="KS10" s="167"/>
      <c r="KT10" s="167"/>
      <c r="KU10" s="167"/>
      <c r="KV10" s="167"/>
      <c r="KW10" s="167"/>
      <c r="KX10" s="167"/>
      <c r="KY10" s="167"/>
      <c r="KZ10" s="167"/>
      <c r="LA10" s="167"/>
      <c r="LB10" s="167"/>
      <c r="LC10" s="167"/>
      <c r="LD10" s="167"/>
      <c r="LE10" s="167"/>
      <c r="LF10" s="167"/>
      <c r="LG10" s="167"/>
      <c r="LH10" s="167"/>
      <c r="LI10" s="167"/>
      <c r="LJ10" s="167"/>
      <c r="LK10" s="167"/>
      <c r="LL10" s="167"/>
      <c r="LM10" s="167"/>
      <c r="LN10" s="167"/>
      <c r="LO10" s="167"/>
      <c r="LP10" s="167"/>
      <c r="LQ10" s="167"/>
      <c r="LR10" s="167"/>
      <c r="LS10" s="167"/>
      <c r="LT10" s="167"/>
      <c r="LU10" s="167"/>
      <c r="LV10" s="167"/>
      <c r="LW10" s="167"/>
      <c r="LX10" s="167"/>
      <c r="LY10" s="167"/>
      <c r="LZ10" s="167"/>
      <c r="MA10" s="167"/>
      <c r="MB10" s="167"/>
      <c r="MC10" s="167"/>
      <c r="MD10" s="167"/>
      <c r="ME10" s="167"/>
      <c r="MF10" s="167"/>
      <c r="MG10" s="167"/>
      <c r="MH10" s="167"/>
      <c r="MI10" s="167"/>
      <c r="MJ10" s="167"/>
      <c r="MK10" s="167"/>
      <c r="ML10" s="167"/>
      <c r="MM10" s="167"/>
      <c r="MN10" s="167"/>
      <c r="MO10" s="167"/>
      <c r="MP10" s="167"/>
      <c r="MQ10" s="167"/>
      <c r="MR10" s="167"/>
      <c r="MS10" s="167"/>
      <c r="MT10" s="167"/>
      <c r="MU10" s="167"/>
      <c r="MV10" s="167"/>
      <c r="MW10" s="167"/>
      <c r="MX10" s="167"/>
      <c r="MY10" s="167"/>
      <c r="MZ10" s="167"/>
      <c r="NA10" s="167"/>
      <c r="NB10" s="167"/>
      <c r="NC10" s="167"/>
      <c r="ND10" s="167"/>
      <c r="NE10" s="167"/>
      <c r="NF10" s="167"/>
      <c r="NG10" s="167"/>
      <c r="NH10" s="167"/>
      <c r="NI10" s="167"/>
      <c r="NJ10" s="167"/>
      <c r="NK10" s="167"/>
      <c r="NL10" s="167"/>
      <c r="NM10" s="167"/>
      <c r="NN10" s="167"/>
      <c r="NO10" s="167"/>
      <c r="NP10" s="167"/>
      <c r="NQ10" s="167"/>
      <c r="NR10" s="167"/>
      <c r="NS10" s="167"/>
      <c r="NT10" s="167"/>
      <c r="NU10" s="167"/>
      <c r="NV10" s="167"/>
      <c r="NW10" s="167"/>
      <c r="NX10" s="167"/>
      <c r="NY10" s="167"/>
      <c r="NZ10" s="167"/>
      <c r="OA10" s="167"/>
      <c r="OB10" s="167"/>
      <c r="OC10" s="167"/>
      <c r="OD10" s="167"/>
      <c r="OE10" s="167"/>
      <c r="OF10" s="167"/>
      <c r="OG10" s="167"/>
      <c r="OH10" s="167"/>
      <c r="OI10" s="167"/>
      <c r="OJ10" s="167"/>
      <c r="OK10" s="167"/>
      <c r="OL10" s="167"/>
      <c r="OM10" s="167"/>
      <c r="ON10" s="167"/>
      <c r="OO10" s="167"/>
      <c r="OP10" s="167"/>
      <c r="OQ10" s="167"/>
      <c r="OR10" s="167"/>
      <c r="OS10" s="167"/>
      <c r="OT10" s="167"/>
      <c r="OU10" s="167"/>
      <c r="OV10" s="167"/>
      <c r="OW10" s="167"/>
      <c r="OX10" s="167"/>
      <c r="OY10" s="167"/>
      <c r="OZ10" s="167"/>
      <c r="PA10" s="167"/>
      <c r="PB10" s="167"/>
      <c r="PC10" s="167"/>
      <c r="PD10" s="167"/>
      <c r="PE10" s="167"/>
      <c r="PF10" s="167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67"/>
      <c r="RG10" s="167"/>
      <c r="RH10" s="167"/>
      <c r="RI10" s="167"/>
      <c r="RJ10" s="167"/>
      <c r="RK10" s="167"/>
      <c r="RL10" s="167"/>
      <c r="RM10" s="167"/>
      <c r="RN10" s="167"/>
      <c r="RO10" s="167"/>
      <c r="RP10" s="167"/>
      <c r="RQ10" s="167"/>
      <c r="RR10" s="167"/>
      <c r="RS10" s="167"/>
      <c r="RT10" s="167"/>
      <c r="RU10" s="167"/>
      <c r="RV10" s="167"/>
      <c r="RW10" s="167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167"/>
      <c r="TO10" s="167"/>
      <c r="TP10" s="167"/>
      <c r="TQ10" s="167"/>
      <c r="TR10" s="167"/>
      <c r="TS10" s="167"/>
      <c r="TT10" s="167"/>
      <c r="TU10" s="167"/>
      <c r="TV10" s="167"/>
      <c r="TW10" s="167"/>
      <c r="TX10" s="167"/>
      <c r="TY10" s="167"/>
      <c r="TZ10" s="167"/>
      <c r="UA10" s="167"/>
      <c r="UB10" s="167"/>
      <c r="UC10" s="167"/>
      <c r="UD10" s="167"/>
      <c r="UE10" s="167"/>
      <c r="UF10" s="167"/>
      <c r="UG10" s="167"/>
      <c r="UH10" s="167"/>
      <c r="UI10" s="167"/>
      <c r="UJ10" s="167"/>
      <c r="UK10" s="167"/>
      <c r="UL10" s="167"/>
      <c r="UM10" s="167"/>
      <c r="UN10" s="167"/>
      <c r="UO10" s="167"/>
      <c r="UP10" s="167"/>
      <c r="UQ10" s="167"/>
      <c r="UR10" s="167"/>
      <c r="US10" s="167"/>
      <c r="UT10" s="167"/>
      <c r="UU10" s="167"/>
      <c r="UV10" s="167"/>
      <c r="UW10" s="167"/>
      <c r="UX10" s="167"/>
      <c r="UY10" s="167"/>
      <c r="UZ10" s="167"/>
      <c r="VA10" s="167"/>
      <c r="VB10" s="167"/>
      <c r="VC10" s="167"/>
      <c r="VD10" s="167"/>
      <c r="VE10" s="167"/>
      <c r="VF10" s="167"/>
      <c r="VG10" s="167"/>
      <c r="VH10" s="167"/>
      <c r="VI10" s="167"/>
      <c r="VJ10" s="167"/>
      <c r="VK10" s="167"/>
      <c r="VL10" s="167"/>
      <c r="VM10" s="167"/>
      <c r="VN10" s="167"/>
      <c r="VO10" s="167"/>
      <c r="VP10" s="167"/>
      <c r="VQ10" s="167"/>
      <c r="VR10" s="167"/>
      <c r="VS10" s="167"/>
      <c r="VT10" s="167"/>
      <c r="VU10" s="167"/>
      <c r="VV10" s="167"/>
      <c r="VW10" s="167"/>
      <c r="VX10" s="167"/>
      <c r="VY10" s="167"/>
      <c r="VZ10" s="167"/>
      <c r="WA10" s="167"/>
      <c r="WB10" s="167"/>
      <c r="WC10" s="167"/>
      <c r="WD10" s="167"/>
      <c r="WE10" s="167"/>
      <c r="WF10" s="167"/>
      <c r="WG10" s="167"/>
      <c r="WH10" s="167"/>
      <c r="WI10" s="167"/>
      <c r="WJ10" s="167"/>
      <c r="WK10" s="167"/>
      <c r="WL10" s="167"/>
      <c r="WM10" s="167"/>
      <c r="WN10" s="167"/>
      <c r="WO10" s="167"/>
      <c r="WP10" s="167"/>
      <c r="WQ10" s="167"/>
      <c r="WR10" s="167"/>
      <c r="WS10" s="167"/>
      <c r="WT10" s="167"/>
      <c r="WU10" s="167"/>
      <c r="WV10" s="167"/>
      <c r="WW10" s="167"/>
      <c r="WX10" s="167"/>
      <c r="WY10" s="167"/>
      <c r="WZ10" s="167"/>
      <c r="XA10" s="167"/>
      <c r="XB10" s="167"/>
      <c r="XC10" s="167"/>
      <c r="XD10" s="167"/>
      <c r="XE10" s="167"/>
      <c r="XF10" s="167"/>
      <c r="XG10" s="167"/>
      <c r="XH10" s="167"/>
      <c r="XI10" s="167"/>
      <c r="XJ10" s="167"/>
      <c r="XK10" s="167"/>
      <c r="XL10" s="167"/>
      <c r="XM10" s="167"/>
      <c r="XN10" s="167"/>
      <c r="XO10" s="167"/>
      <c r="XP10" s="167"/>
      <c r="XQ10" s="167"/>
      <c r="XR10" s="167"/>
      <c r="XS10" s="167"/>
      <c r="XT10" s="167"/>
      <c r="XU10" s="167"/>
      <c r="XV10" s="167"/>
      <c r="XW10" s="167"/>
      <c r="XX10" s="167"/>
      <c r="XY10" s="167"/>
      <c r="XZ10" s="167"/>
      <c r="YA10" s="167"/>
      <c r="YB10" s="167"/>
      <c r="YC10" s="167"/>
      <c r="YD10" s="167"/>
      <c r="YE10" s="167"/>
      <c r="YF10" s="167"/>
      <c r="YG10" s="167"/>
      <c r="YH10" s="167"/>
      <c r="YI10" s="167"/>
      <c r="YJ10" s="167"/>
      <c r="YK10" s="167"/>
      <c r="YL10" s="167"/>
      <c r="YM10" s="167"/>
      <c r="YN10" s="167"/>
      <c r="YO10" s="167"/>
      <c r="YP10" s="167"/>
      <c r="YQ10" s="167"/>
      <c r="YR10" s="167"/>
      <c r="YS10" s="167"/>
      <c r="YT10" s="167"/>
      <c r="YU10" s="167"/>
      <c r="YV10" s="167"/>
      <c r="YW10" s="167"/>
      <c r="YX10" s="167"/>
      <c r="YY10" s="167"/>
      <c r="YZ10" s="167"/>
      <c r="ZA10" s="167"/>
      <c r="ZB10" s="167"/>
      <c r="ZC10" s="167"/>
      <c r="ZD10" s="167"/>
      <c r="ZE10" s="167"/>
      <c r="ZF10" s="167"/>
      <c r="ZG10" s="167"/>
      <c r="ZH10" s="167"/>
      <c r="ZI10" s="167"/>
      <c r="ZJ10" s="167"/>
      <c r="ZK10" s="167"/>
      <c r="ZL10" s="167"/>
      <c r="ZM10" s="167"/>
      <c r="ZN10" s="167"/>
      <c r="ZO10" s="167"/>
      <c r="ZP10" s="167"/>
      <c r="ZQ10" s="167"/>
      <c r="ZR10" s="167"/>
      <c r="ZS10" s="167"/>
      <c r="ZT10" s="167"/>
      <c r="ZU10" s="167"/>
      <c r="ZV10" s="167"/>
      <c r="ZW10" s="167"/>
      <c r="ZX10" s="167"/>
      <c r="ZY10" s="167"/>
      <c r="ZZ10" s="167"/>
      <c r="AAA10" s="167"/>
      <c r="AAB10" s="167"/>
      <c r="AAC10" s="167"/>
      <c r="AAD10" s="167"/>
      <c r="AAE10" s="167"/>
      <c r="AAF10" s="167"/>
      <c r="AAG10" s="167"/>
      <c r="AAH10" s="167"/>
      <c r="AAI10" s="167"/>
      <c r="AAJ10" s="167"/>
      <c r="AAK10" s="167"/>
      <c r="AAL10" s="167"/>
      <c r="AAM10" s="167"/>
      <c r="AAN10" s="167"/>
      <c r="AAO10" s="167"/>
      <c r="AAP10" s="167"/>
      <c r="AAQ10" s="167"/>
      <c r="AAR10" s="167"/>
      <c r="AAS10" s="167"/>
      <c r="AAT10" s="167"/>
      <c r="AAU10" s="167"/>
      <c r="AAV10" s="167"/>
      <c r="AAW10" s="167"/>
      <c r="AAX10" s="167"/>
      <c r="AAY10" s="167"/>
      <c r="AAZ10" s="167"/>
      <c r="ABA10" s="167"/>
      <c r="ABB10" s="167"/>
      <c r="ABC10" s="167"/>
      <c r="ABD10" s="167"/>
      <c r="ABE10" s="167"/>
      <c r="ABF10" s="167"/>
      <c r="ABG10" s="167"/>
      <c r="ABH10" s="167"/>
      <c r="ABI10" s="167"/>
      <c r="ABJ10" s="167"/>
      <c r="ABK10" s="167"/>
      <c r="ABL10" s="167"/>
      <c r="ABM10" s="167"/>
      <c r="ABN10" s="167"/>
      <c r="ABO10" s="167"/>
      <c r="ABP10" s="167"/>
      <c r="ABQ10" s="167"/>
      <c r="ABR10" s="167"/>
      <c r="ABS10" s="167"/>
      <c r="ABT10" s="167"/>
      <c r="ABU10" s="167"/>
      <c r="ABV10" s="167"/>
      <c r="ABW10" s="167"/>
      <c r="ABX10" s="167"/>
      <c r="ABY10" s="167"/>
      <c r="ABZ10" s="167"/>
      <c r="ACA10" s="167"/>
      <c r="ACB10" s="167"/>
      <c r="ACC10" s="167"/>
      <c r="ACD10" s="167"/>
      <c r="ACE10" s="167"/>
      <c r="ACF10" s="167"/>
      <c r="ACG10" s="167"/>
      <c r="ACH10" s="167"/>
      <c r="ACI10" s="167"/>
      <c r="ACJ10" s="167"/>
      <c r="ACK10" s="167"/>
      <c r="ACL10" s="167"/>
      <c r="ACM10" s="167"/>
      <c r="ACN10" s="167"/>
      <c r="ACO10" s="167"/>
      <c r="ACP10" s="167"/>
      <c r="ACQ10" s="167"/>
      <c r="ACR10" s="167"/>
      <c r="ACS10" s="167"/>
      <c r="ACT10" s="167"/>
      <c r="ACU10" s="167"/>
      <c r="ACV10" s="167"/>
      <c r="ACW10" s="167"/>
      <c r="ACX10" s="167"/>
      <c r="ACY10" s="167"/>
      <c r="ACZ10" s="167"/>
      <c r="ADA10" s="167"/>
      <c r="ADB10" s="167"/>
      <c r="ADC10" s="167"/>
      <c r="ADD10" s="167"/>
      <c r="ADE10" s="167"/>
      <c r="ADF10" s="167"/>
      <c r="ADG10" s="167"/>
      <c r="ADH10" s="167"/>
      <c r="ADI10" s="167"/>
      <c r="ADJ10" s="167"/>
      <c r="ADK10" s="167"/>
      <c r="ADL10" s="167"/>
      <c r="ADM10" s="167"/>
      <c r="ADN10" s="167"/>
      <c r="ADO10" s="167"/>
      <c r="ADP10" s="167"/>
      <c r="ADQ10" s="167"/>
      <c r="ADR10" s="167"/>
      <c r="ADS10" s="167"/>
      <c r="ADT10" s="167"/>
      <c r="ADU10" s="167"/>
      <c r="ADV10" s="167"/>
      <c r="ADW10" s="167"/>
      <c r="ADX10" s="167"/>
      <c r="ADY10" s="167"/>
      <c r="ADZ10" s="167"/>
      <c r="AEA10" s="167"/>
      <c r="AEB10" s="167"/>
      <c r="AEC10" s="167"/>
      <c r="AED10" s="167"/>
      <c r="AEE10" s="167"/>
      <c r="AEF10" s="167"/>
      <c r="AEG10" s="167"/>
      <c r="AEH10" s="167"/>
      <c r="AEI10" s="167"/>
      <c r="AEJ10" s="167"/>
      <c r="AEK10" s="167"/>
      <c r="AEL10" s="167"/>
      <c r="AEM10" s="167"/>
      <c r="AEN10" s="167"/>
      <c r="AEO10" s="167"/>
      <c r="AEP10" s="167"/>
      <c r="AEQ10" s="167"/>
      <c r="AER10" s="167"/>
      <c r="AES10" s="167"/>
      <c r="AET10" s="167"/>
      <c r="AEU10" s="167"/>
      <c r="AEV10" s="167"/>
      <c r="AEW10" s="167"/>
      <c r="AEX10" s="167"/>
      <c r="AEY10" s="167"/>
      <c r="AEZ10" s="167"/>
      <c r="AFA10" s="167"/>
      <c r="AFB10" s="167"/>
      <c r="AFC10" s="167"/>
      <c r="AFD10" s="167"/>
      <c r="AFE10" s="167"/>
      <c r="AFF10" s="167"/>
      <c r="AFG10" s="167"/>
      <c r="AFH10" s="167"/>
      <c r="AFI10" s="167"/>
      <c r="AFJ10" s="167"/>
      <c r="AFK10" s="167"/>
      <c r="AFL10" s="167"/>
      <c r="AFM10" s="167"/>
      <c r="AFN10" s="167"/>
      <c r="AFO10" s="167"/>
      <c r="AFP10" s="167"/>
      <c r="AFQ10" s="167"/>
      <c r="AFR10" s="167"/>
      <c r="AFS10" s="167"/>
      <c r="AFT10" s="167"/>
      <c r="AFU10" s="167"/>
      <c r="AFV10" s="167"/>
      <c r="AFW10" s="167"/>
      <c r="AFX10" s="167"/>
      <c r="AFY10" s="167"/>
      <c r="AFZ10" s="167"/>
      <c r="AGA10" s="167"/>
      <c r="AGB10" s="167"/>
      <c r="AGC10" s="167"/>
      <c r="AGD10" s="167"/>
      <c r="AGE10" s="167"/>
      <c r="AGF10" s="167"/>
      <c r="AGG10" s="167"/>
      <c r="AGH10" s="167"/>
      <c r="AGI10" s="167"/>
      <c r="AGJ10" s="167"/>
      <c r="AGK10" s="167"/>
      <c r="AGL10" s="167"/>
      <c r="AGM10" s="167"/>
      <c r="AGN10" s="167"/>
      <c r="AGO10" s="167"/>
      <c r="AGP10" s="167"/>
      <c r="AGQ10" s="167"/>
      <c r="AGR10" s="167"/>
      <c r="AGS10" s="167"/>
      <c r="AGT10" s="167"/>
      <c r="AGU10" s="167"/>
      <c r="AGV10" s="167"/>
      <c r="AGW10" s="167"/>
      <c r="AGX10" s="167"/>
      <c r="AGY10" s="167"/>
      <c r="AGZ10" s="167"/>
      <c r="AHA10" s="167"/>
      <c r="AHB10" s="167"/>
      <c r="AHC10" s="167"/>
      <c r="AHD10" s="167"/>
      <c r="AHE10" s="167"/>
      <c r="AHF10" s="167"/>
      <c r="AHG10" s="167"/>
      <c r="AHH10" s="167"/>
      <c r="AHI10" s="167"/>
      <c r="AHJ10" s="167"/>
      <c r="AHK10" s="167"/>
      <c r="AHL10" s="167"/>
      <c r="AHM10" s="167"/>
      <c r="AHN10" s="167"/>
      <c r="AHO10" s="167"/>
      <c r="AHP10" s="167"/>
      <c r="AHQ10" s="167"/>
      <c r="AHR10" s="167"/>
      <c r="AHS10" s="167"/>
      <c r="AHT10" s="167"/>
      <c r="AHU10" s="167"/>
      <c r="AHV10" s="167"/>
      <c r="AHW10" s="167"/>
      <c r="AHX10" s="167"/>
      <c r="AHY10" s="167"/>
      <c r="AHZ10" s="167"/>
      <c r="AIA10" s="167"/>
      <c r="AIB10" s="167"/>
      <c r="AIC10" s="167"/>
      <c r="AID10" s="167"/>
      <c r="AIE10" s="167"/>
      <c r="AIF10" s="167"/>
      <c r="AIG10" s="167"/>
      <c r="AIH10" s="167"/>
      <c r="AII10" s="167"/>
      <c r="AIJ10" s="167"/>
      <c r="AIK10" s="167"/>
      <c r="AIL10" s="167"/>
      <c r="AIM10" s="167"/>
      <c r="AIN10" s="167"/>
      <c r="AIO10" s="167"/>
      <c r="AIP10" s="167"/>
      <c r="AIQ10" s="167"/>
      <c r="AIR10" s="167"/>
      <c r="AIS10" s="167"/>
      <c r="AIT10" s="167"/>
      <c r="AIU10" s="167"/>
      <c r="AIV10" s="167"/>
      <c r="AIW10" s="167"/>
      <c r="AIX10" s="167"/>
      <c r="AIY10" s="167"/>
      <c r="AIZ10" s="167"/>
      <c r="AJA10" s="167"/>
      <c r="AJB10" s="167"/>
      <c r="AJC10" s="167"/>
      <c r="AJD10" s="167"/>
      <c r="AJE10" s="167"/>
      <c r="AJF10" s="167"/>
      <c r="AJG10" s="167"/>
      <c r="AJH10" s="167"/>
      <c r="AJI10" s="167"/>
      <c r="AJJ10" s="167"/>
      <c r="AJK10" s="167"/>
      <c r="AJL10" s="167"/>
      <c r="AJM10" s="167"/>
      <c r="AJN10" s="167"/>
      <c r="AJO10" s="167"/>
      <c r="AJP10" s="167"/>
      <c r="AJQ10" s="167"/>
      <c r="AJR10" s="167"/>
      <c r="AJS10" s="167"/>
      <c r="AJT10" s="167"/>
      <c r="AJU10" s="167"/>
      <c r="AJV10" s="167"/>
      <c r="AJW10" s="167"/>
      <c r="AJX10" s="167"/>
      <c r="AJY10" s="167"/>
      <c r="AJZ10" s="167"/>
      <c r="AKA10" s="167"/>
      <c r="AKB10" s="167"/>
      <c r="AKC10" s="167"/>
      <c r="AKD10" s="167"/>
      <c r="AKE10" s="167"/>
      <c r="AKF10" s="167"/>
      <c r="AKG10" s="167"/>
      <c r="AKH10" s="167"/>
      <c r="AKI10" s="167"/>
      <c r="AKJ10" s="167"/>
      <c r="AKK10" s="167"/>
      <c r="AKL10" s="167"/>
      <c r="AKM10" s="167"/>
      <c r="AKN10" s="167"/>
      <c r="AKO10" s="167"/>
      <c r="AKP10" s="167"/>
      <c r="AKQ10" s="167"/>
      <c r="AKR10" s="167"/>
      <c r="AKS10" s="167"/>
      <c r="AKT10" s="167"/>
      <c r="AKU10" s="167"/>
      <c r="AKV10" s="167"/>
      <c r="AKW10" s="167"/>
      <c r="AKX10" s="167"/>
      <c r="AKY10" s="167"/>
      <c r="AKZ10" s="167"/>
      <c r="ALA10" s="167"/>
      <c r="ALB10" s="167"/>
      <c r="ALC10" s="167"/>
      <c r="ALD10" s="167"/>
      <c r="ALE10" s="167"/>
      <c r="ALF10" s="167"/>
      <c r="ALG10" s="167"/>
      <c r="ALH10" s="167"/>
      <c r="ALI10" s="167"/>
      <c r="ALJ10" s="167"/>
      <c r="ALK10" s="167"/>
      <c r="ALL10" s="167"/>
      <c r="ALM10" s="167"/>
      <c r="ALN10" s="167"/>
      <c r="ALO10" s="167"/>
      <c r="ALP10" s="167"/>
      <c r="ALQ10" s="167"/>
      <c r="ALR10" s="167"/>
      <c r="ALS10" s="167"/>
      <c r="ALT10" s="167"/>
      <c r="ALU10" s="167"/>
      <c r="ALV10" s="167"/>
      <c r="ALW10" s="167"/>
      <c r="ALX10" s="167"/>
      <c r="ALY10" s="167"/>
      <c r="ALZ10" s="167"/>
      <c r="AMA10" s="167"/>
      <c r="AMB10" s="167"/>
      <c r="AMC10" s="167"/>
      <c r="AMD10" s="167"/>
      <c r="AME10" s="167"/>
      <c r="AMF10" s="167"/>
      <c r="AMG10" s="167"/>
      <c r="AMH10" s="167"/>
      <c r="AMI10" s="167"/>
    </row>
    <row r="11" spans="1:1024" s="168" customFormat="1" ht="92.25" customHeight="1">
      <c r="A11" s="232">
        <v>8</v>
      </c>
      <c r="B11" s="208" t="s">
        <v>150</v>
      </c>
      <c r="C11" s="208" t="s">
        <v>134</v>
      </c>
      <c r="D11" s="208" t="s">
        <v>4</v>
      </c>
      <c r="E11" s="209" t="s">
        <v>161</v>
      </c>
      <c r="F11" s="210" t="s">
        <v>112</v>
      </c>
      <c r="G11" s="211">
        <v>4</v>
      </c>
      <c r="H11" s="208">
        <v>0</v>
      </c>
      <c r="I11" s="212" t="s">
        <v>3</v>
      </c>
      <c r="J11" s="213">
        <v>100305.92</v>
      </c>
      <c r="K11" s="213">
        <v>21064.240000000002</v>
      </c>
      <c r="L11" s="213">
        <v>121370.16</v>
      </c>
      <c r="M11" s="213">
        <v>100305.92</v>
      </c>
      <c r="N11" s="177" t="s">
        <v>94</v>
      </c>
      <c r="O11" s="208">
        <v>1</v>
      </c>
      <c r="P11" s="208">
        <v>0</v>
      </c>
      <c r="Q11" s="214">
        <f t="shared" si="3"/>
        <v>0</v>
      </c>
      <c r="R11" s="215" t="s">
        <v>137</v>
      </c>
      <c r="S11" s="216" t="s">
        <v>138</v>
      </c>
      <c r="T11" s="213">
        <v>100305.92</v>
      </c>
      <c r="U11" s="213">
        <v>21064.240000000002</v>
      </c>
      <c r="V11" s="213">
        <v>121370.16</v>
      </c>
      <c r="W11" s="8">
        <f t="shared" si="1"/>
        <v>0</v>
      </c>
      <c r="X11" s="217" t="s">
        <v>151</v>
      </c>
      <c r="Y11" s="166" t="s">
        <v>159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  <c r="IW11" s="167"/>
      <c r="IX11" s="167"/>
      <c r="IY11" s="167"/>
      <c r="IZ11" s="167"/>
      <c r="JA11" s="167"/>
      <c r="JB11" s="167"/>
      <c r="JC11" s="167"/>
      <c r="JD11" s="167"/>
      <c r="JE11" s="167"/>
      <c r="JF11" s="167"/>
      <c r="JG11" s="167"/>
      <c r="JH11" s="167"/>
      <c r="JI11" s="167"/>
      <c r="JJ11" s="167"/>
      <c r="JK11" s="167"/>
      <c r="JL11" s="167"/>
      <c r="JM11" s="167"/>
      <c r="JN11" s="167"/>
      <c r="JO11" s="167"/>
      <c r="JP11" s="167"/>
      <c r="JQ11" s="167"/>
      <c r="JR11" s="167"/>
      <c r="JS11" s="167"/>
      <c r="JT11" s="167"/>
      <c r="JU11" s="167"/>
      <c r="JV11" s="167"/>
      <c r="JW11" s="167"/>
      <c r="JX11" s="167"/>
      <c r="JY11" s="167"/>
      <c r="JZ11" s="167"/>
      <c r="KA11" s="167"/>
      <c r="KB11" s="167"/>
      <c r="KC11" s="167"/>
      <c r="KD11" s="167"/>
      <c r="KE11" s="167"/>
      <c r="KF11" s="167"/>
      <c r="KG11" s="167"/>
      <c r="KH11" s="167"/>
      <c r="KI11" s="167"/>
      <c r="KJ11" s="167"/>
      <c r="KK11" s="167"/>
      <c r="KL11" s="167"/>
      <c r="KM11" s="167"/>
      <c r="KN11" s="167"/>
      <c r="KO11" s="167"/>
      <c r="KP11" s="167"/>
      <c r="KQ11" s="167"/>
      <c r="KR11" s="167"/>
      <c r="KS11" s="167"/>
      <c r="KT11" s="167"/>
      <c r="KU11" s="167"/>
      <c r="KV11" s="167"/>
      <c r="KW11" s="167"/>
      <c r="KX11" s="167"/>
      <c r="KY11" s="167"/>
      <c r="KZ11" s="167"/>
      <c r="LA11" s="167"/>
      <c r="LB11" s="167"/>
      <c r="LC11" s="167"/>
      <c r="LD11" s="167"/>
      <c r="LE11" s="167"/>
      <c r="LF11" s="167"/>
      <c r="LG11" s="167"/>
      <c r="LH11" s="167"/>
      <c r="LI11" s="167"/>
      <c r="LJ11" s="167"/>
      <c r="LK11" s="167"/>
      <c r="LL11" s="167"/>
      <c r="LM11" s="167"/>
      <c r="LN11" s="167"/>
      <c r="LO11" s="167"/>
      <c r="LP11" s="167"/>
      <c r="LQ11" s="167"/>
      <c r="LR11" s="167"/>
      <c r="LS11" s="167"/>
      <c r="LT11" s="167"/>
      <c r="LU11" s="167"/>
      <c r="LV11" s="167"/>
      <c r="LW11" s="167"/>
      <c r="LX11" s="167"/>
      <c r="LY11" s="167"/>
      <c r="LZ11" s="167"/>
      <c r="MA11" s="167"/>
      <c r="MB11" s="167"/>
      <c r="MC11" s="167"/>
      <c r="MD11" s="167"/>
      <c r="ME11" s="167"/>
      <c r="MF11" s="167"/>
      <c r="MG11" s="167"/>
      <c r="MH11" s="167"/>
      <c r="MI11" s="167"/>
      <c r="MJ11" s="167"/>
      <c r="MK11" s="167"/>
      <c r="ML11" s="167"/>
      <c r="MM11" s="167"/>
      <c r="MN11" s="167"/>
      <c r="MO11" s="167"/>
      <c r="MP11" s="167"/>
      <c r="MQ11" s="167"/>
      <c r="MR11" s="167"/>
      <c r="MS11" s="167"/>
      <c r="MT11" s="167"/>
      <c r="MU11" s="167"/>
      <c r="MV11" s="167"/>
      <c r="MW11" s="167"/>
      <c r="MX11" s="167"/>
      <c r="MY11" s="167"/>
      <c r="MZ11" s="167"/>
      <c r="NA11" s="167"/>
      <c r="NB11" s="167"/>
      <c r="NC11" s="167"/>
      <c r="ND11" s="167"/>
      <c r="NE11" s="167"/>
      <c r="NF11" s="167"/>
      <c r="NG11" s="167"/>
      <c r="NH11" s="167"/>
      <c r="NI11" s="167"/>
      <c r="NJ11" s="167"/>
      <c r="NK11" s="167"/>
      <c r="NL11" s="167"/>
      <c r="NM11" s="167"/>
      <c r="NN11" s="167"/>
      <c r="NO11" s="167"/>
      <c r="NP11" s="167"/>
      <c r="NQ11" s="167"/>
      <c r="NR11" s="167"/>
      <c r="NS11" s="167"/>
      <c r="NT11" s="167"/>
      <c r="NU11" s="167"/>
      <c r="NV11" s="167"/>
      <c r="NW11" s="167"/>
      <c r="NX11" s="167"/>
      <c r="NY11" s="167"/>
      <c r="NZ11" s="167"/>
      <c r="OA11" s="167"/>
      <c r="OB11" s="167"/>
      <c r="OC11" s="167"/>
      <c r="OD11" s="167"/>
      <c r="OE11" s="167"/>
      <c r="OF11" s="167"/>
      <c r="OG11" s="167"/>
      <c r="OH11" s="167"/>
      <c r="OI11" s="167"/>
      <c r="OJ11" s="167"/>
      <c r="OK11" s="167"/>
      <c r="OL11" s="167"/>
      <c r="OM11" s="167"/>
      <c r="ON11" s="167"/>
      <c r="OO11" s="167"/>
      <c r="OP11" s="167"/>
      <c r="OQ11" s="167"/>
      <c r="OR11" s="167"/>
      <c r="OS11" s="167"/>
      <c r="OT11" s="167"/>
      <c r="OU11" s="167"/>
      <c r="OV11" s="167"/>
      <c r="OW11" s="167"/>
      <c r="OX11" s="167"/>
      <c r="OY11" s="167"/>
      <c r="OZ11" s="167"/>
      <c r="PA11" s="167"/>
      <c r="PB11" s="167"/>
      <c r="PC11" s="167"/>
      <c r="PD11" s="167"/>
      <c r="PE11" s="167"/>
      <c r="PF11" s="167"/>
      <c r="PG11" s="167"/>
      <c r="PH11" s="167"/>
      <c r="PI11" s="167"/>
      <c r="PJ11" s="167"/>
      <c r="PK11" s="167"/>
      <c r="PL11" s="167"/>
      <c r="PM11" s="167"/>
      <c r="PN11" s="167"/>
      <c r="PO11" s="167"/>
      <c r="PP11" s="167"/>
      <c r="PQ11" s="167"/>
      <c r="PR11" s="167"/>
      <c r="PS11" s="167"/>
      <c r="PT11" s="167"/>
      <c r="PU11" s="167"/>
      <c r="PV11" s="167"/>
      <c r="PW11" s="167"/>
      <c r="PX11" s="167"/>
      <c r="PY11" s="167"/>
      <c r="PZ11" s="167"/>
      <c r="QA11" s="167"/>
      <c r="QB11" s="167"/>
      <c r="QC11" s="167"/>
      <c r="QD11" s="167"/>
      <c r="QE11" s="167"/>
      <c r="QF11" s="167"/>
      <c r="QG11" s="167"/>
      <c r="QH11" s="167"/>
      <c r="QI11" s="167"/>
      <c r="QJ11" s="167"/>
      <c r="QK11" s="167"/>
      <c r="QL11" s="167"/>
      <c r="QM11" s="167"/>
      <c r="QN11" s="167"/>
      <c r="QO11" s="167"/>
      <c r="QP11" s="167"/>
      <c r="QQ11" s="167"/>
      <c r="QR11" s="167"/>
      <c r="QS11" s="167"/>
      <c r="QT11" s="167"/>
      <c r="QU11" s="167"/>
      <c r="QV11" s="167"/>
      <c r="QW11" s="167"/>
      <c r="QX11" s="167"/>
      <c r="QY11" s="167"/>
      <c r="QZ11" s="167"/>
      <c r="RA11" s="167"/>
      <c r="RB11" s="167"/>
      <c r="RC11" s="167"/>
      <c r="RD11" s="167"/>
      <c r="RE11" s="167"/>
      <c r="RF11" s="167"/>
      <c r="RG11" s="167"/>
      <c r="RH11" s="167"/>
      <c r="RI11" s="167"/>
      <c r="RJ11" s="167"/>
      <c r="RK11" s="167"/>
      <c r="RL11" s="167"/>
      <c r="RM11" s="167"/>
      <c r="RN11" s="167"/>
      <c r="RO11" s="167"/>
      <c r="RP11" s="167"/>
      <c r="RQ11" s="167"/>
      <c r="RR11" s="167"/>
      <c r="RS11" s="167"/>
      <c r="RT11" s="167"/>
      <c r="RU11" s="167"/>
      <c r="RV11" s="167"/>
      <c r="RW11" s="167"/>
      <c r="RX11" s="167"/>
      <c r="RY11" s="167"/>
      <c r="RZ11" s="167"/>
      <c r="SA11" s="167"/>
      <c r="SB11" s="167"/>
      <c r="SC11" s="167"/>
      <c r="SD11" s="167"/>
      <c r="SE11" s="167"/>
      <c r="SF11" s="167"/>
      <c r="SG11" s="167"/>
      <c r="SH11" s="167"/>
      <c r="SI11" s="167"/>
      <c r="SJ11" s="167"/>
      <c r="SK11" s="167"/>
      <c r="SL11" s="167"/>
      <c r="SM11" s="167"/>
      <c r="SN11" s="167"/>
      <c r="SO11" s="167"/>
      <c r="SP11" s="167"/>
      <c r="SQ11" s="167"/>
      <c r="SR11" s="167"/>
      <c r="SS11" s="167"/>
      <c r="ST11" s="167"/>
      <c r="SU11" s="167"/>
      <c r="SV11" s="167"/>
      <c r="SW11" s="167"/>
      <c r="SX11" s="167"/>
      <c r="SY11" s="167"/>
      <c r="SZ11" s="167"/>
      <c r="TA11" s="167"/>
      <c r="TB11" s="167"/>
      <c r="TC11" s="167"/>
      <c r="TD11" s="167"/>
      <c r="TE11" s="167"/>
      <c r="TF11" s="167"/>
      <c r="TG11" s="167"/>
      <c r="TH11" s="167"/>
      <c r="TI11" s="167"/>
      <c r="TJ11" s="167"/>
      <c r="TK11" s="167"/>
      <c r="TL11" s="167"/>
      <c r="TM11" s="167"/>
      <c r="TN11" s="167"/>
      <c r="TO11" s="167"/>
      <c r="TP11" s="167"/>
      <c r="TQ11" s="167"/>
      <c r="TR11" s="167"/>
      <c r="TS11" s="167"/>
      <c r="TT11" s="167"/>
      <c r="TU11" s="167"/>
      <c r="TV11" s="167"/>
      <c r="TW11" s="167"/>
      <c r="TX11" s="167"/>
      <c r="TY11" s="167"/>
      <c r="TZ11" s="167"/>
      <c r="UA11" s="167"/>
      <c r="UB11" s="167"/>
      <c r="UC11" s="167"/>
      <c r="UD11" s="167"/>
      <c r="UE11" s="167"/>
      <c r="UF11" s="167"/>
      <c r="UG11" s="167"/>
      <c r="UH11" s="167"/>
      <c r="UI11" s="167"/>
      <c r="UJ11" s="167"/>
      <c r="UK11" s="167"/>
      <c r="UL11" s="167"/>
      <c r="UM11" s="167"/>
      <c r="UN11" s="167"/>
      <c r="UO11" s="167"/>
      <c r="UP11" s="167"/>
      <c r="UQ11" s="167"/>
      <c r="UR11" s="167"/>
      <c r="US11" s="167"/>
      <c r="UT11" s="167"/>
      <c r="UU11" s="167"/>
      <c r="UV11" s="167"/>
      <c r="UW11" s="167"/>
      <c r="UX11" s="167"/>
      <c r="UY11" s="167"/>
      <c r="UZ11" s="167"/>
      <c r="VA11" s="167"/>
      <c r="VB11" s="167"/>
      <c r="VC11" s="167"/>
      <c r="VD11" s="167"/>
      <c r="VE11" s="167"/>
      <c r="VF11" s="167"/>
      <c r="VG11" s="167"/>
      <c r="VH11" s="167"/>
      <c r="VI11" s="167"/>
      <c r="VJ11" s="167"/>
      <c r="VK11" s="167"/>
      <c r="VL11" s="167"/>
      <c r="VM11" s="167"/>
      <c r="VN11" s="167"/>
      <c r="VO11" s="167"/>
      <c r="VP11" s="167"/>
      <c r="VQ11" s="167"/>
      <c r="VR11" s="167"/>
      <c r="VS11" s="167"/>
      <c r="VT11" s="167"/>
      <c r="VU11" s="167"/>
      <c r="VV11" s="167"/>
      <c r="VW11" s="167"/>
      <c r="VX11" s="167"/>
      <c r="VY11" s="167"/>
      <c r="VZ11" s="167"/>
      <c r="WA11" s="167"/>
      <c r="WB11" s="167"/>
      <c r="WC11" s="167"/>
      <c r="WD11" s="167"/>
      <c r="WE11" s="167"/>
      <c r="WF11" s="167"/>
      <c r="WG11" s="167"/>
      <c r="WH11" s="167"/>
      <c r="WI11" s="167"/>
      <c r="WJ11" s="167"/>
      <c r="WK11" s="167"/>
      <c r="WL11" s="167"/>
      <c r="WM11" s="167"/>
      <c r="WN11" s="167"/>
      <c r="WO11" s="167"/>
      <c r="WP11" s="167"/>
      <c r="WQ11" s="167"/>
      <c r="WR11" s="167"/>
      <c r="WS11" s="167"/>
      <c r="WT11" s="167"/>
      <c r="WU11" s="167"/>
      <c r="WV11" s="167"/>
      <c r="WW11" s="167"/>
      <c r="WX11" s="167"/>
      <c r="WY11" s="167"/>
      <c r="WZ11" s="167"/>
      <c r="XA11" s="167"/>
      <c r="XB11" s="167"/>
      <c r="XC11" s="167"/>
      <c r="XD11" s="167"/>
      <c r="XE11" s="167"/>
      <c r="XF11" s="167"/>
      <c r="XG11" s="167"/>
      <c r="XH11" s="167"/>
      <c r="XI11" s="167"/>
      <c r="XJ11" s="167"/>
      <c r="XK11" s="167"/>
      <c r="XL11" s="167"/>
      <c r="XM11" s="167"/>
      <c r="XN11" s="167"/>
      <c r="XO11" s="167"/>
      <c r="XP11" s="167"/>
      <c r="XQ11" s="167"/>
      <c r="XR11" s="167"/>
      <c r="XS11" s="167"/>
      <c r="XT11" s="167"/>
      <c r="XU11" s="167"/>
      <c r="XV11" s="167"/>
      <c r="XW11" s="167"/>
      <c r="XX11" s="167"/>
      <c r="XY11" s="167"/>
      <c r="XZ11" s="167"/>
      <c r="YA11" s="167"/>
      <c r="YB11" s="167"/>
      <c r="YC11" s="167"/>
      <c r="YD11" s="167"/>
      <c r="YE11" s="167"/>
      <c r="YF11" s="167"/>
      <c r="YG11" s="167"/>
      <c r="YH11" s="167"/>
      <c r="YI11" s="167"/>
      <c r="YJ11" s="167"/>
      <c r="YK11" s="167"/>
      <c r="YL11" s="167"/>
      <c r="YM11" s="167"/>
      <c r="YN11" s="167"/>
      <c r="YO11" s="167"/>
      <c r="YP11" s="167"/>
      <c r="YQ11" s="167"/>
      <c r="YR11" s="167"/>
      <c r="YS11" s="167"/>
      <c r="YT11" s="167"/>
      <c r="YU11" s="167"/>
      <c r="YV11" s="167"/>
      <c r="YW11" s="167"/>
      <c r="YX11" s="167"/>
      <c r="YY11" s="167"/>
      <c r="YZ11" s="167"/>
      <c r="ZA11" s="167"/>
      <c r="ZB11" s="167"/>
      <c r="ZC11" s="167"/>
      <c r="ZD11" s="167"/>
      <c r="ZE11" s="167"/>
      <c r="ZF11" s="167"/>
      <c r="ZG11" s="167"/>
      <c r="ZH11" s="167"/>
      <c r="ZI11" s="167"/>
      <c r="ZJ11" s="167"/>
      <c r="ZK11" s="167"/>
      <c r="ZL11" s="167"/>
      <c r="ZM11" s="167"/>
      <c r="ZN11" s="167"/>
      <c r="ZO11" s="167"/>
      <c r="ZP11" s="167"/>
      <c r="ZQ11" s="167"/>
      <c r="ZR11" s="167"/>
      <c r="ZS11" s="167"/>
      <c r="ZT11" s="167"/>
      <c r="ZU11" s="167"/>
      <c r="ZV11" s="167"/>
      <c r="ZW11" s="167"/>
      <c r="ZX11" s="167"/>
      <c r="ZY11" s="167"/>
      <c r="ZZ11" s="167"/>
      <c r="AAA11" s="167"/>
      <c r="AAB11" s="167"/>
      <c r="AAC11" s="167"/>
      <c r="AAD11" s="167"/>
      <c r="AAE11" s="167"/>
      <c r="AAF11" s="167"/>
      <c r="AAG11" s="167"/>
      <c r="AAH11" s="167"/>
      <c r="AAI11" s="167"/>
      <c r="AAJ11" s="167"/>
      <c r="AAK11" s="167"/>
      <c r="AAL11" s="167"/>
      <c r="AAM11" s="167"/>
      <c r="AAN11" s="167"/>
      <c r="AAO11" s="167"/>
      <c r="AAP11" s="167"/>
      <c r="AAQ11" s="167"/>
      <c r="AAR11" s="167"/>
      <c r="AAS11" s="167"/>
      <c r="AAT11" s="167"/>
      <c r="AAU11" s="167"/>
      <c r="AAV11" s="167"/>
      <c r="AAW11" s="167"/>
      <c r="AAX11" s="167"/>
      <c r="AAY11" s="167"/>
      <c r="AAZ11" s="167"/>
      <c r="ABA11" s="167"/>
      <c r="ABB11" s="167"/>
      <c r="ABC11" s="167"/>
      <c r="ABD11" s="167"/>
      <c r="ABE11" s="167"/>
      <c r="ABF11" s="167"/>
      <c r="ABG11" s="167"/>
      <c r="ABH11" s="167"/>
      <c r="ABI11" s="167"/>
      <c r="ABJ11" s="167"/>
      <c r="ABK11" s="167"/>
      <c r="ABL11" s="167"/>
      <c r="ABM11" s="167"/>
      <c r="ABN11" s="167"/>
      <c r="ABO11" s="167"/>
      <c r="ABP11" s="167"/>
      <c r="ABQ11" s="167"/>
      <c r="ABR11" s="167"/>
      <c r="ABS11" s="167"/>
      <c r="ABT11" s="167"/>
      <c r="ABU11" s="167"/>
      <c r="ABV11" s="167"/>
      <c r="ABW11" s="167"/>
      <c r="ABX11" s="167"/>
      <c r="ABY11" s="167"/>
      <c r="ABZ11" s="167"/>
      <c r="ACA11" s="167"/>
      <c r="ACB11" s="167"/>
      <c r="ACC11" s="167"/>
      <c r="ACD11" s="167"/>
      <c r="ACE11" s="167"/>
      <c r="ACF11" s="167"/>
      <c r="ACG11" s="167"/>
      <c r="ACH11" s="167"/>
      <c r="ACI11" s="167"/>
      <c r="ACJ11" s="167"/>
      <c r="ACK11" s="167"/>
      <c r="ACL11" s="167"/>
      <c r="ACM11" s="167"/>
      <c r="ACN11" s="167"/>
      <c r="ACO11" s="167"/>
      <c r="ACP11" s="167"/>
      <c r="ACQ11" s="167"/>
      <c r="ACR11" s="167"/>
      <c r="ACS11" s="167"/>
      <c r="ACT11" s="167"/>
      <c r="ACU11" s="167"/>
      <c r="ACV11" s="167"/>
      <c r="ACW11" s="167"/>
      <c r="ACX11" s="167"/>
      <c r="ACY11" s="167"/>
      <c r="ACZ11" s="167"/>
      <c r="ADA11" s="167"/>
      <c r="ADB11" s="167"/>
      <c r="ADC11" s="167"/>
      <c r="ADD11" s="167"/>
      <c r="ADE11" s="167"/>
      <c r="ADF11" s="167"/>
      <c r="ADG11" s="167"/>
      <c r="ADH11" s="167"/>
      <c r="ADI11" s="167"/>
      <c r="ADJ11" s="167"/>
      <c r="ADK11" s="167"/>
      <c r="ADL11" s="167"/>
      <c r="ADM11" s="167"/>
      <c r="ADN11" s="167"/>
      <c r="ADO11" s="167"/>
      <c r="ADP11" s="167"/>
      <c r="ADQ11" s="167"/>
      <c r="ADR11" s="167"/>
      <c r="ADS11" s="167"/>
      <c r="ADT11" s="167"/>
      <c r="ADU11" s="167"/>
      <c r="ADV11" s="167"/>
      <c r="ADW11" s="167"/>
      <c r="ADX11" s="167"/>
      <c r="ADY11" s="167"/>
      <c r="ADZ11" s="167"/>
      <c r="AEA11" s="167"/>
      <c r="AEB11" s="167"/>
      <c r="AEC11" s="167"/>
      <c r="AED11" s="167"/>
      <c r="AEE11" s="167"/>
      <c r="AEF11" s="167"/>
      <c r="AEG11" s="167"/>
      <c r="AEH11" s="167"/>
      <c r="AEI11" s="167"/>
      <c r="AEJ11" s="167"/>
      <c r="AEK11" s="167"/>
      <c r="AEL11" s="167"/>
      <c r="AEM11" s="167"/>
      <c r="AEN11" s="167"/>
      <c r="AEO11" s="167"/>
      <c r="AEP11" s="167"/>
      <c r="AEQ11" s="167"/>
      <c r="AER11" s="167"/>
      <c r="AES11" s="167"/>
      <c r="AET11" s="167"/>
      <c r="AEU11" s="167"/>
      <c r="AEV11" s="167"/>
      <c r="AEW11" s="167"/>
      <c r="AEX11" s="167"/>
      <c r="AEY11" s="167"/>
      <c r="AEZ11" s="167"/>
      <c r="AFA11" s="167"/>
      <c r="AFB11" s="167"/>
      <c r="AFC11" s="167"/>
      <c r="AFD11" s="167"/>
      <c r="AFE11" s="167"/>
      <c r="AFF11" s="167"/>
      <c r="AFG11" s="167"/>
      <c r="AFH11" s="167"/>
      <c r="AFI11" s="167"/>
      <c r="AFJ11" s="167"/>
      <c r="AFK11" s="167"/>
      <c r="AFL11" s="167"/>
      <c r="AFM11" s="167"/>
      <c r="AFN11" s="167"/>
      <c r="AFO11" s="167"/>
      <c r="AFP11" s="167"/>
      <c r="AFQ11" s="167"/>
      <c r="AFR11" s="167"/>
      <c r="AFS11" s="167"/>
      <c r="AFT11" s="167"/>
      <c r="AFU11" s="167"/>
      <c r="AFV11" s="167"/>
      <c r="AFW11" s="167"/>
      <c r="AFX11" s="167"/>
      <c r="AFY11" s="167"/>
      <c r="AFZ11" s="167"/>
      <c r="AGA11" s="167"/>
      <c r="AGB11" s="167"/>
      <c r="AGC11" s="167"/>
      <c r="AGD11" s="167"/>
      <c r="AGE11" s="167"/>
      <c r="AGF11" s="167"/>
      <c r="AGG11" s="167"/>
      <c r="AGH11" s="167"/>
      <c r="AGI11" s="167"/>
      <c r="AGJ11" s="167"/>
      <c r="AGK11" s="167"/>
      <c r="AGL11" s="167"/>
      <c r="AGM11" s="167"/>
      <c r="AGN11" s="167"/>
      <c r="AGO11" s="167"/>
      <c r="AGP11" s="167"/>
      <c r="AGQ11" s="167"/>
      <c r="AGR11" s="167"/>
      <c r="AGS11" s="167"/>
      <c r="AGT11" s="167"/>
      <c r="AGU11" s="167"/>
      <c r="AGV11" s="167"/>
      <c r="AGW11" s="167"/>
      <c r="AGX11" s="167"/>
      <c r="AGY11" s="167"/>
      <c r="AGZ11" s="167"/>
      <c r="AHA11" s="167"/>
      <c r="AHB11" s="167"/>
      <c r="AHC11" s="167"/>
      <c r="AHD11" s="167"/>
      <c r="AHE11" s="167"/>
      <c r="AHF11" s="167"/>
      <c r="AHG11" s="167"/>
      <c r="AHH11" s="167"/>
      <c r="AHI11" s="167"/>
      <c r="AHJ11" s="167"/>
      <c r="AHK11" s="167"/>
      <c r="AHL11" s="167"/>
      <c r="AHM11" s="167"/>
      <c r="AHN11" s="167"/>
      <c r="AHO11" s="167"/>
      <c r="AHP11" s="167"/>
      <c r="AHQ11" s="167"/>
      <c r="AHR11" s="167"/>
      <c r="AHS11" s="167"/>
      <c r="AHT11" s="167"/>
      <c r="AHU11" s="167"/>
      <c r="AHV11" s="167"/>
      <c r="AHW11" s="167"/>
      <c r="AHX11" s="167"/>
      <c r="AHY11" s="167"/>
      <c r="AHZ11" s="167"/>
      <c r="AIA11" s="167"/>
      <c r="AIB11" s="167"/>
      <c r="AIC11" s="167"/>
      <c r="AID11" s="167"/>
      <c r="AIE11" s="167"/>
      <c r="AIF11" s="167"/>
      <c r="AIG11" s="167"/>
      <c r="AIH11" s="167"/>
      <c r="AII11" s="167"/>
      <c r="AIJ11" s="167"/>
      <c r="AIK11" s="167"/>
      <c r="AIL11" s="167"/>
      <c r="AIM11" s="167"/>
      <c r="AIN11" s="167"/>
      <c r="AIO11" s="167"/>
      <c r="AIP11" s="167"/>
      <c r="AIQ11" s="167"/>
      <c r="AIR11" s="167"/>
      <c r="AIS11" s="167"/>
      <c r="AIT11" s="167"/>
      <c r="AIU11" s="167"/>
      <c r="AIV11" s="167"/>
      <c r="AIW11" s="167"/>
      <c r="AIX11" s="167"/>
      <c r="AIY11" s="167"/>
      <c r="AIZ11" s="167"/>
      <c r="AJA11" s="167"/>
      <c r="AJB11" s="167"/>
      <c r="AJC11" s="167"/>
      <c r="AJD11" s="167"/>
      <c r="AJE11" s="167"/>
      <c r="AJF11" s="167"/>
      <c r="AJG11" s="167"/>
      <c r="AJH11" s="167"/>
      <c r="AJI11" s="167"/>
      <c r="AJJ11" s="167"/>
      <c r="AJK11" s="167"/>
      <c r="AJL11" s="167"/>
      <c r="AJM11" s="167"/>
      <c r="AJN11" s="167"/>
      <c r="AJO11" s="167"/>
      <c r="AJP11" s="167"/>
      <c r="AJQ11" s="167"/>
      <c r="AJR11" s="167"/>
      <c r="AJS11" s="167"/>
      <c r="AJT11" s="167"/>
      <c r="AJU11" s="167"/>
      <c r="AJV11" s="167"/>
      <c r="AJW11" s="167"/>
      <c r="AJX11" s="167"/>
      <c r="AJY11" s="167"/>
      <c r="AJZ11" s="167"/>
      <c r="AKA11" s="167"/>
      <c r="AKB11" s="167"/>
      <c r="AKC11" s="167"/>
      <c r="AKD11" s="167"/>
      <c r="AKE11" s="167"/>
      <c r="AKF11" s="167"/>
      <c r="AKG11" s="167"/>
      <c r="AKH11" s="167"/>
      <c r="AKI11" s="167"/>
      <c r="AKJ11" s="167"/>
      <c r="AKK11" s="167"/>
      <c r="AKL11" s="167"/>
      <c r="AKM11" s="167"/>
      <c r="AKN11" s="167"/>
      <c r="AKO11" s="167"/>
      <c r="AKP11" s="167"/>
      <c r="AKQ11" s="167"/>
      <c r="AKR11" s="167"/>
      <c r="AKS11" s="167"/>
      <c r="AKT11" s="167"/>
      <c r="AKU11" s="167"/>
      <c r="AKV11" s="167"/>
      <c r="AKW11" s="167"/>
      <c r="AKX11" s="167"/>
      <c r="AKY11" s="167"/>
      <c r="AKZ11" s="167"/>
      <c r="ALA11" s="167"/>
      <c r="ALB11" s="167"/>
      <c r="ALC11" s="167"/>
      <c r="ALD11" s="167"/>
      <c r="ALE11" s="167"/>
      <c r="ALF11" s="167"/>
      <c r="ALG11" s="167"/>
      <c r="ALH11" s="167"/>
      <c r="ALI11" s="167"/>
      <c r="ALJ11" s="167"/>
      <c r="ALK11" s="167"/>
      <c r="ALL11" s="167"/>
      <c r="ALM11" s="167"/>
      <c r="ALN11" s="167"/>
      <c r="ALO11" s="167"/>
      <c r="ALP11" s="167"/>
      <c r="ALQ11" s="167"/>
      <c r="ALR11" s="167"/>
      <c r="ALS11" s="167"/>
      <c r="ALT11" s="167"/>
      <c r="ALU11" s="167"/>
      <c r="ALV11" s="167"/>
      <c r="ALW11" s="167"/>
      <c r="ALX11" s="167"/>
      <c r="ALY11" s="167"/>
      <c r="ALZ11" s="167"/>
      <c r="AMA11" s="167"/>
      <c r="AMB11" s="167"/>
      <c r="AMC11" s="167"/>
      <c r="AMD11" s="167"/>
      <c r="AME11" s="167"/>
      <c r="AMF11" s="167"/>
      <c r="AMG11" s="167"/>
      <c r="AMH11" s="167"/>
      <c r="AMI11" s="167"/>
    </row>
    <row r="12" spans="1:1024" s="168" customFormat="1" ht="95.25" customHeight="1">
      <c r="A12" s="206">
        <v>9</v>
      </c>
      <c r="B12" s="207" t="s">
        <v>139</v>
      </c>
      <c r="C12" s="193" t="s">
        <v>134</v>
      </c>
      <c r="D12" s="193" t="s">
        <v>4</v>
      </c>
      <c r="E12" s="194" t="s">
        <v>162</v>
      </c>
      <c r="F12" s="195" t="s">
        <v>112</v>
      </c>
      <c r="G12" s="196">
        <v>1</v>
      </c>
      <c r="H12" s="193">
        <v>0</v>
      </c>
      <c r="I12" s="197" t="s">
        <v>3</v>
      </c>
      <c r="J12" s="198">
        <v>19570.169999999998</v>
      </c>
      <c r="K12" s="198">
        <v>4109.74</v>
      </c>
      <c r="L12" s="198">
        <v>23679.91</v>
      </c>
      <c r="M12" s="198">
        <v>22505.7</v>
      </c>
      <c r="N12" s="199" t="s">
        <v>94</v>
      </c>
      <c r="O12" s="193">
        <v>4</v>
      </c>
      <c r="P12" s="193">
        <v>0</v>
      </c>
      <c r="Q12" s="200">
        <f t="shared" si="3"/>
        <v>0</v>
      </c>
      <c r="R12" s="201" t="s">
        <v>147</v>
      </c>
      <c r="S12" s="202" t="s">
        <v>148</v>
      </c>
      <c r="T12" s="198">
        <v>11166.54</v>
      </c>
      <c r="U12" s="198">
        <v>2344.9699999999998</v>
      </c>
      <c r="V12" s="198">
        <v>13511.51</v>
      </c>
      <c r="W12" s="203">
        <f>1-V12/L12</f>
        <v>0.42941041583350614</v>
      </c>
      <c r="X12" s="204">
        <v>45394</v>
      </c>
      <c r="Y12" s="205" t="s">
        <v>149</v>
      </c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67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67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67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67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67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67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67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67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67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67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67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67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67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67"/>
      <c r="AFF12" s="167"/>
      <c r="AFG12" s="167"/>
      <c r="AFH12" s="167"/>
      <c r="AFI12" s="167"/>
      <c r="AFJ12" s="167"/>
      <c r="AFK12" s="167"/>
      <c r="AFL12" s="167"/>
      <c r="AFM12" s="167"/>
      <c r="AFN12" s="167"/>
      <c r="AFO12" s="167"/>
      <c r="AFP12" s="167"/>
      <c r="AFQ12" s="167"/>
      <c r="AFR12" s="167"/>
      <c r="AFS12" s="167"/>
      <c r="AFT12" s="167"/>
      <c r="AFU12" s="167"/>
      <c r="AFV12" s="167"/>
      <c r="AFW12" s="167"/>
      <c r="AFX12" s="167"/>
      <c r="AFY12" s="167"/>
      <c r="AFZ12" s="167"/>
      <c r="AGA12" s="167"/>
      <c r="AGB12" s="167"/>
      <c r="AGC12" s="167"/>
      <c r="AGD12" s="167"/>
      <c r="AGE12" s="167"/>
      <c r="AGF12" s="167"/>
      <c r="AGG12" s="167"/>
      <c r="AGH12" s="167"/>
      <c r="AGI12" s="167"/>
      <c r="AGJ12" s="167"/>
      <c r="AGK12" s="167"/>
      <c r="AGL12" s="167"/>
      <c r="AGM12" s="167"/>
      <c r="AGN12" s="167"/>
      <c r="AGO12" s="167"/>
      <c r="AGP12" s="167"/>
      <c r="AGQ12" s="167"/>
      <c r="AGR12" s="167"/>
      <c r="AGS12" s="167"/>
      <c r="AGT12" s="167"/>
      <c r="AGU12" s="167"/>
      <c r="AGV12" s="167"/>
      <c r="AGW12" s="167"/>
      <c r="AGX12" s="167"/>
      <c r="AGY12" s="167"/>
      <c r="AGZ12" s="167"/>
      <c r="AHA12" s="167"/>
      <c r="AHB12" s="167"/>
      <c r="AHC12" s="167"/>
      <c r="AHD12" s="167"/>
      <c r="AHE12" s="167"/>
      <c r="AHF12" s="167"/>
      <c r="AHG12" s="167"/>
      <c r="AHH12" s="167"/>
      <c r="AHI12" s="167"/>
      <c r="AHJ12" s="167"/>
      <c r="AHK12" s="167"/>
      <c r="AHL12" s="167"/>
      <c r="AHM12" s="167"/>
      <c r="AHN12" s="167"/>
      <c r="AHO12" s="167"/>
      <c r="AHP12" s="167"/>
      <c r="AHQ12" s="167"/>
      <c r="AHR12" s="167"/>
      <c r="AHS12" s="167"/>
      <c r="AHT12" s="167"/>
      <c r="AHU12" s="167"/>
      <c r="AHV12" s="167"/>
      <c r="AHW12" s="167"/>
      <c r="AHX12" s="167"/>
      <c r="AHY12" s="167"/>
      <c r="AHZ12" s="167"/>
      <c r="AIA12" s="167"/>
      <c r="AIB12" s="167"/>
      <c r="AIC12" s="167"/>
      <c r="AID12" s="167"/>
      <c r="AIE12" s="167"/>
      <c r="AIF12" s="167"/>
      <c r="AIG12" s="167"/>
      <c r="AIH12" s="167"/>
      <c r="AII12" s="167"/>
      <c r="AIJ12" s="167"/>
      <c r="AIK12" s="167"/>
      <c r="AIL12" s="167"/>
      <c r="AIM12" s="167"/>
      <c r="AIN12" s="167"/>
      <c r="AIO12" s="167"/>
      <c r="AIP12" s="167"/>
      <c r="AIQ12" s="167"/>
      <c r="AIR12" s="167"/>
      <c r="AIS12" s="167"/>
      <c r="AIT12" s="167"/>
      <c r="AIU12" s="167"/>
      <c r="AIV12" s="167"/>
      <c r="AIW12" s="167"/>
      <c r="AIX12" s="167"/>
      <c r="AIY12" s="167"/>
      <c r="AIZ12" s="167"/>
      <c r="AJA12" s="167"/>
      <c r="AJB12" s="167"/>
      <c r="AJC12" s="167"/>
      <c r="AJD12" s="167"/>
      <c r="AJE12" s="167"/>
      <c r="AJF12" s="167"/>
      <c r="AJG12" s="167"/>
      <c r="AJH12" s="167"/>
      <c r="AJI12" s="167"/>
      <c r="AJJ12" s="167"/>
      <c r="AJK12" s="167"/>
      <c r="AJL12" s="167"/>
      <c r="AJM12" s="167"/>
      <c r="AJN12" s="167"/>
      <c r="AJO12" s="167"/>
      <c r="AJP12" s="167"/>
      <c r="AJQ12" s="167"/>
      <c r="AJR12" s="167"/>
      <c r="AJS12" s="167"/>
      <c r="AJT12" s="167"/>
      <c r="AJU12" s="167"/>
      <c r="AJV12" s="167"/>
      <c r="AJW12" s="167"/>
      <c r="AJX12" s="167"/>
      <c r="AJY12" s="167"/>
      <c r="AJZ12" s="167"/>
      <c r="AKA12" s="167"/>
      <c r="AKB12" s="167"/>
      <c r="AKC12" s="167"/>
      <c r="AKD12" s="167"/>
      <c r="AKE12" s="167"/>
      <c r="AKF12" s="167"/>
      <c r="AKG12" s="167"/>
      <c r="AKH12" s="167"/>
      <c r="AKI12" s="167"/>
      <c r="AKJ12" s="167"/>
      <c r="AKK12" s="167"/>
      <c r="AKL12" s="167"/>
      <c r="AKM12" s="167"/>
      <c r="AKN12" s="167"/>
      <c r="AKO12" s="167"/>
      <c r="AKP12" s="167"/>
      <c r="AKQ12" s="167"/>
      <c r="AKR12" s="167"/>
      <c r="AKS12" s="167"/>
      <c r="AKT12" s="167"/>
      <c r="AKU12" s="167"/>
      <c r="AKV12" s="167"/>
      <c r="AKW12" s="167"/>
      <c r="AKX12" s="167"/>
      <c r="AKY12" s="167"/>
      <c r="AKZ12" s="167"/>
      <c r="ALA12" s="167"/>
      <c r="ALB12" s="167"/>
      <c r="ALC12" s="167"/>
      <c r="ALD12" s="167"/>
      <c r="ALE12" s="167"/>
      <c r="ALF12" s="167"/>
      <c r="ALG12" s="167"/>
      <c r="ALH12" s="167"/>
      <c r="ALI12" s="167"/>
      <c r="ALJ12" s="167"/>
      <c r="ALK12" s="167"/>
      <c r="ALL12" s="167"/>
      <c r="ALM12" s="167"/>
      <c r="ALN12" s="167"/>
      <c r="ALO12" s="167"/>
      <c r="ALP12" s="167"/>
      <c r="ALQ12" s="167"/>
      <c r="ALR12" s="167"/>
      <c r="ALS12" s="167"/>
      <c r="ALT12" s="167"/>
      <c r="ALU12" s="167"/>
      <c r="ALV12" s="167"/>
      <c r="ALW12" s="167"/>
      <c r="ALX12" s="167"/>
      <c r="ALY12" s="167"/>
      <c r="ALZ12" s="167"/>
      <c r="AMA12" s="167"/>
      <c r="AMB12" s="167"/>
      <c r="AMC12" s="167"/>
      <c r="AMD12" s="167"/>
      <c r="AME12" s="167"/>
      <c r="AMF12" s="167"/>
      <c r="AMG12" s="167"/>
      <c r="AMH12" s="167"/>
      <c r="AMI12" s="167"/>
    </row>
    <row r="13" spans="1:1024" s="168" customFormat="1" ht="81" customHeight="1">
      <c r="A13" s="154">
        <v>10</v>
      </c>
      <c r="B13" s="170" t="s">
        <v>122</v>
      </c>
      <c r="C13" s="171" t="s">
        <v>102</v>
      </c>
      <c r="D13" s="171" t="s">
        <v>4</v>
      </c>
      <c r="E13" s="172" t="s">
        <v>163</v>
      </c>
      <c r="F13" s="173" t="s">
        <v>112</v>
      </c>
      <c r="G13" s="174">
        <v>1</v>
      </c>
      <c r="H13" s="171">
        <v>1</v>
      </c>
      <c r="I13" s="175" t="s">
        <v>3</v>
      </c>
      <c r="J13" s="176">
        <v>29500</v>
      </c>
      <c r="K13" s="176">
        <v>6195</v>
      </c>
      <c r="L13" s="176">
        <v>35695</v>
      </c>
      <c r="M13" s="176">
        <v>59000</v>
      </c>
      <c r="N13" s="177" t="s">
        <v>94</v>
      </c>
      <c r="O13" s="171">
        <v>1</v>
      </c>
      <c r="P13" s="171">
        <v>0</v>
      </c>
      <c r="Q13" s="178">
        <f t="shared" si="3"/>
        <v>0</v>
      </c>
      <c r="R13" s="179" t="s">
        <v>124</v>
      </c>
      <c r="S13" s="180" t="s">
        <v>125</v>
      </c>
      <c r="T13" s="176">
        <v>29500</v>
      </c>
      <c r="U13" s="176">
        <v>6195</v>
      </c>
      <c r="V13" s="176">
        <v>35695</v>
      </c>
      <c r="W13" s="181">
        <f>1-V13/L13</f>
        <v>0</v>
      </c>
      <c r="X13" s="182">
        <v>45397</v>
      </c>
      <c r="Y13" s="166">
        <v>45398</v>
      </c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  <c r="IW13" s="167"/>
      <c r="IX13" s="167"/>
      <c r="IY13" s="167"/>
      <c r="IZ13" s="167"/>
      <c r="JA13" s="167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  <c r="JX13" s="167"/>
      <c r="JY13" s="167"/>
      <c r="JZ13" s="167"/>
      <c r="KA13" s="167"/>
      <c r="KB13" s="167"/>
      <c r="KC13" s="167"/>
      <c r="KD13" s="167"/>
      <c r="KE13" s="167"/>
      <c r="KF13" s="167"/>
      <c r="KG13" s="167"/>
      <c r="KH13" s="167"/>
      <c r="KI13" s="167"/>
      <c r="KJ13" s="167"/>
      <c r="KK13" s="167"/>
      <c r="KL13" s="167"/>
      <c r="KM13" s="167"/>
      <c r="KN13" s="167"/>
      <c r="KO13" s="167"/>
      <c r="KP13" s="167"/>
      <c r="KQ13" s="167"/>
      <c r="KR13" s="167"/>
      <c r="KS13" s="167"/>
      <c r="KT13" s="167"/>
      <c r="KU13" s="167"/>
      <c r="KV13" s="167"/>
      <c r="KW13" s="167"/>
      <c r="KX13" s="167"/>
      <c r="KY13" s="167"/>
      <c r="KZ13" s="167"/>
      <c r="LA13" s="167"/>
      <c r="LB13" s="167"/>
      <c r="LC13" s="167"/>
      <c r="LD13" s="167"/>
      <c r="LE13" s="167"/>
      <c r="LF13" s="167"/>
      <c r="LG13" s="167"/>
      <c r="LH13" s="167"/>
      <c r="LI13" s="167"/>
      <c r="LJ13" s="167"/>
      <c r="LK13" s="167"/>
      <c r="LL13" s="167"/>
      <c r="LM13" s="167"/>
      <c r="LN13" s="167"/>
      <c r="LO13" s="167"/>
      <c r="LP13" s="167"/>
      <c r="LQ13" s="167"/>
      <c r="LR13" s="167"/>
      <c r="LS13" s="167"/>
      <c r="LT13" s="167"/>
      <c r="LU13" s="167"/>
      <c r="LV13" s="167"/>
      <c r="LW13" s="167"/>
      <c r="LX13" s="167"/>
      <c r="LY13" s="167"/>
      <c r="LZ13" s="167"/>
      <c r="MA13" s="167"/>
      <c r="MB13" s="167"/>
      <c r="MC13" s="167"/>
      <c r="MD13" s="167"/>
      <c r="ME13" s="167"/>
      <c r="MF13" s="167"/>
      <c r="MG13" s="167"/>
      <c r="MH13" s="167"/>
      <c r="MI13" s="167"/>
      <c r="MJ13" s="167"/>
      <c r="MK13" s="167"/>
      <c r="ML13" s="167"/>
      <c r="MM13" s="167"/>
      <c r="MN13" s="167"/>
      <c r="MO13" s="167"/>
      <c r="MP13" s="167"/>
      <c r="MQ13" s="167"/>
      <c r="MR13" s="167"/>
      <c r="MS13" s="167"/>
      <c r="MT13" s="167"/>
      <c r="MU13" s="167"/>
      <c r="MV13" s="167"/>
      <c r="MW13" s="167"/>
      <c r="MX13" s="167"/>
      <c r="MY13" s="167"/>
      <c r="MZ13" s="167"/>
      <c r="NA13" s="167"/>
      <c r="NB13" s="167"/>
      <c r="NC13" s="167"/>
      <c r="ND13" s="167"/>
      <c r="NE13" s="167"/>
      <c r="NF13" s="167"/>
      <c r="NG13" s="167"/>
      <c r="NH13" s="167"/>
      <c r="NI13" s="167"/>
      <c r="NJ13" s="167"/>
      <c r="NK13" s="167"/>
      <c r="NL13" s="167"/>
      <c r="NM13" s="167"/>
      <c r="NN13" s="167"/>
      <c r="NO13" s="167"/>
      <c r="NP13" s="167"/>
      <c r="NQ13" s="167"/>
      <c r="NR13" s="167"/>
      <c r="NS13" s="167"/>
      <c r="NT13" s="167"/>
      <c r="NU13" s="167"/>
      <c r="NV13" s="167"/>
      <c r="NW13" s="167"/>
      <c r="NX13" s="167"/>
      <c r="NY13" s="167"/>
      <c r="NZ13" s="167"/>
      <c r="OA13" s="167"/>
      <c r="OB13" s="167"/>
      <c r="OC13" s="167"/>
      <c r="OD13" s="167"/>
      <c r="OE13" s="167"/>
      <c r="OF13" s="167"/>
      <c r="OG13" s="167"/>
      <c r="OH13" s="167"/>
      <c r="OI13" s="167"/>
      <c r="OJ13" s="167"/>
      <c r="OK13" s="167"/>
      <c r="OL13" s="167"/>
      <c r="OM13" s="167"/>
      <c r="ON13" s="167"/>
      <c r="OO13" s="167"/>
      <c r="OP13" s="167"/>
      <c r="OQ13" s="167"/>
      <c r="OR13" s="167"/>
      <c r="OS13" s="167"/>
      <c r="OT13" s="167"/>
      <c r="OU13" s="167"/>
      <c r="OV13" s="167"/>
      <c r="OW13" s="167"/>
      <c r="OX13" s="167"/>
      <c r="OY13" s="167"/>
      <c r="OZ13" s="167"/>
      <c r="PA13" s="167"/>
      <c r="PB13" s="167"/>
      <c r="PC13" s="167"/>
      <c r="PD13" s="167"/>
      <c r="PE13" s="167"/>
      <c r="PF13" s="167"/>
      <c r="PG13" s="167"/>
      <c r="PH13" s="167"/>
      <c r="PI13" s="167"/>
      <c r="PJ13" s="167"/>
      <c r="PK13" s="167"/>
      <c r="PL13" s="167"/>
      <c r="PM13" s="167"/>
      <c r="PN13" s="167"/>
      <c r="PO13" s="167"/>
      <c r="PP13" s="167"/>
      <c r="PQ13" s="167"/>
      <c r="PR13" s="167"/>
      <c r="PS13" s="167"/>
      <c r="PT13" s="167"/>
      <c r="PU13" s="167"/>
      <c r="PV13" s="167"/>
      <c r="PW13" s="167"/>
      <c r="PX13" s="167"/>
      <c r="PY13" s="167"/>
      <c r="PZ13" s="167"/>
      <c r="QA13" s="167"/>
      <c r="QB13" s="167"/>
      <c r="QC13" s="167"/>
      <c r="QD13" s="167"/>
      <c r="QE13" s="167"/>
      <c r="QF13" s="167"/>
      <c r="QG13" s="167"/>
      <c r="QH13" s="167"/>
      <c r="QI13" s="167"/>
      <c r="QJ13" s="167"/>
      <c r="QK13" s="167"/>
      <c r="QL13" s="167"/>
      <c r="QM13" s="167"/>
      <c r="QN13" s="167"/>
      <c r="QO13" s="167"/>
      <c r="QP13" s="167"/>
      <c r="QQ13" s="167"/>
      <c r="QR13" s="167"/>
      <c r="QS13" s="167"/>
      <c r="QT13" s="167"/>
      <c r="QU13" s="167"/>
      <c r="QV13" s="167"/>
      <c r="QW13" s="167"/>
      <c r="QX13" s="167"/>
      <c r="QY13" s="167"/>
      <c r="QZ13" s="167"/>
      <c r="RA13" s="167"/>
      <c r="RB13" s="167"/>
      <c r="RC13" s="167"/>
      <c r="RD13" s="167"/>
      <c r="RE13" s="167"/>
      <c r="RF13" s="167"/>
      <c r="RG13" s="167"/>
      <c r="RH13" s="167"/>
      <c r="RI13" s="167"/>
      <c r="RJ13" s="167"/>
      <c r="RK13" s="167"/>
      <c r="RL13" s="167"/>
      <c r="RM13" s="167"/>
      <c r="RN13" s="167"/>
      <c r="RO13" s="167"/>
      <c r="RP13" s="167"/>
      <c r="RQ13" s="167"/>
      <c r="RR13" s="167"/>
      <c r="RS13" s="167"/>
      <c r="RT13" s="167"/>
      <c r="RU13" s="167"/>
      <c r="RV13" s="167"/>
      <c r="RW13" s="167"/>
      <c r="RX13" s="167"/>
      <c r="RY13" s="167"/>
      <c r="RZ13" s="167"/>
      <c r="SA13" s="167"/>
      <c r="SB13" s="167"/>
      <c r="SC13" s="167"/>
      <c r="SD13" s="167"/>
      <c r="SE13" s="167"/>
      <c r="SF13" s="167"/>
      <c r="SG13" s="167"/>
      <c r="SH13" s="167"/>
      <c r="SI13" s="167"/>
      <c r="SJ13" s="167"/>
      <c r="SK13" s="167"/>
      <c r="SL13" s="167"/>
      <c r="SM13" s="167"/>
      <c r="SN13" s="167"/>
      <c r="SO13" s="167"/>
      <c r="SP13" s="167"/>
      <c r="SQ13" s="167"/>
      <c r="SR13" s="167"/>
      <c r="SS13" s="167"/>
      <c r="ST13" s="167"/>
      <c r="SU13" s="167"/>
      <c r="SV13" s="167"/>
      <c r="SW13" s="167"/>
      <c r="SX13" s="167"/>
      <c r="SY13" s="167"/>
      <c r="SZ13" s="167"/>
      <c r="TA13" s="167"/>
      <c r="TB13" s="167"/>
      <c r="TC13" s="167"/>
      <c r="TD13" s="167"/>
      <c r="TE13" s="167"/>
      <c r="TF13" s="167"/>
      <c r="TG13" s="167"/>
      <c r="TH13" s="167"/>
      <c r="TI13" s="167"/>
      <c r="TJ13" s="167"/>
      <c r="TK13" s="167"/>
      <c r="TL13" s="167"/>
      <c r="TM13" s="167"/>
      <c r="TN13" s="167"/>
      <c r="TO13" s="167"/>
      <c r="TP13" s="167"/>
      <c r="TQ13" s="167"/>
      <c r="TR13" s="167"/>
      <c r="TS13" s="167"/>
      <c r="TT13" s="167"/>
      <c r="TU13" s="167"/>
      <c r="TV13" s="167"/>
      <c r="TW13" s="167"/>
      <c r="TX13" s="167"/>
      <c r="TY13" s="167"/>
      <c r="TZ13" s="167"/>
      <c r="UA13" s="167"/>
      <c r="UB13" s="167"/>
      <c r="UC13" s="167"/>
      <c r="UD13" s="167"/>
      <c r="UE13" s="167"/>
      <c r="UF13" s="167"/>
      <c r="UG13" s="167"/>
      <c r="UH13" s="167"/>
      <c r="UI13" s="167"/>
      <c r="UJ13" s="167"/>
      <c r="UK13" s="167"/>
      <c r="UL13" s="167"/>
      <c r="UM13" s="167"/>
      <c r="UN13" s="167"/>
      <c r="UO13" s="167"/>
      <c r="UP13" s="167"/>
      <c r="UQ13" s="167"/>
      <c r="UR13" s="167"/>
      <c r="US13" s="167"/>
      <c r="UT13" s="167"/>
      <c r="UU13" s="167"/>
      <c r="UV13" s="167"/>
      <c r="UW13" s="167"/>
      <c r="UX13" s="167"/>
      <c r="UY13" s="167"/>
      <c r="UZ13" s="167"/>
      <c r="VA13" s="167"/>
      <c r="VB13" s="167"/>
      <c r="VC13" s="167"/>
      <c r="VD13" s="167"/>
      <c r="VE13" s="167"/>
      <c r="VF13" s="167"/>
      <c r="VG13" s="167"/>
      <c r="VH13" s="167"/>
      <c r="VI13" s="167"/>
      <c r="VJ13" s="167"/>
      <c r="VK13" s="167"/>
      <c r="VL13" s="167"/>
      <c r="VM13" s="167"/>
      <c r="VN13" s="167"/>
      <c r="VO13" s="167"/>
      <c r="VP13" s="167"/>
      <c r="VQ13" s="167"/>
      <c r="VR13" s="167"/>
      <c r="VS13" s="167"/>
      <c r="VT13" s="167"/>
      <c r="VU13" s="167"/>
      <c r="VV13" s="167"/>
      <c r="VW13" s="167"/>
      <c r="VX13" s="167"/>
      <c r="VY13" s="167"/>
      <c r="VZ13" s="167"/>
      <c r="WA13" s="167"/>
      <c r="WB13" s="167"/>
      <c r="WC13" s="167"/>
      <c r="WD13" s="167"/>
      <c r="WE13" s="167"/>
      <c r="WF13" s="167"/>
      <c r="WG13" s="167"/>
      <c r="WH13" s="167"/>
      <c r="WI13" s="167"/>
      <c r="WJ13" s="167"/>
      <c r="WK13" s="167"/>
      <c r="WL13" s="167"/>
      <c r="WM13" s="167"/>
      <c r="WN13" s="167"/>
      <c r="WO13" s="167"/>
      <c r="WP13" s="167"/>
      <c r="WQ13" s="167"/>
      <c r="WR13" s="167"/>
      <c r="WS13" s="167"/>
      <c r="WT13" s="167"/>
      <c r="WU13" s="167"/>
      <c r="WV13" s="167"/>
      <c r="WW13" s="167"/>
      <c r="WX13" s="167"/>
      <c r="WY13" s="167"/>
      <c r="WZ13" s="167"/>
      <c r="XA13" s="167"/>
      <c r="XB13" s="167"/>
      <c r="XC13" s="167"/>
      <c r="XD13" s="167"/>
      <c r="XE13" s="167"/>
      <c r="XF13" s="167"/>
      <c r="XG13" s="167"/>
      <c r="XH13" s="167"/>
      <c r="XI13" s="167"/>
      <c r="XJ13" s="167"/>
      <c r="XK13" s="167"/>
      <c r="XL13" s="167"/>
      <c r="XM13" s="167"/>
      <c r="XN13" s="167"/>
      <c r="XO13" s="167"/>
      <c r="XP13" s="167"/>
      <c r="XQ13" s="167"/>
      <c r="XR13" s="167"/>
      <c r="XS13" s="167"/>
      <c r="XT13" s="167"/>
      <c r="XU13" s="167"/>
      <c r="XV13" s="167"/>
      <c r="XW13" s="167"/>
      <c r="XX13" s="167"/>
      <c r="XY13" s="167"/>
      <c r="XZ13" s="167"/>
      <c r="YA13" s="167"/>
      <c r="YB13" s="167"/>
      <c r="YC13" s="167"/>
      <c r="YD13" s="167"/>
      <c r="YE13" s="167"/>
      <c r="YF13" s="167"/>
      <c r="YG13" s="167"/>
      <c r="YH13" s="167"/>
      <c r="YI13" s="167"/>
      <c r="YJ13" s="167"/>
      <c r="YK13" s="167"/>
      <c r="YL13" s="167"/>
      <c r="YM13" s="167"/>
      <c r="YN13" s="167"/>
      <c r="YO13" s="167"/>
      <c r="YP13" s="167"/>
      <c r="YQ13" s="167"/>
      <c r="YR13" s="167"/>
      <c r="YS13" s="167"/>
      <c r="YT13" s="167"/>
      <c r="YU13" s="167"/>
      <c r="YV13" s="167"/>
      <c r="YW13" s="167"/>
      <c r="YX13" s="167"/>
      <c r="YY13" s="167"/>
      <c r="YZ13" s="167"/>
      <c r="ZA13" s="167"/>
      <c r="ZB13" s="167"/>
      <c r="ZC13" s="167"/>
      <c r="ZD13" s="167"/>
      <c r="ZE13" s="167"/>
      <c r="ZF13" s="167"/>
      <c r="ZG13" s="167"/>
      <c r="ZH13" s="167"/>
      <c r="ZI13" s="167"/>
      <c r="ZJ13" s="167"/>
      <c r="ZK13" s="167"/>
      <c r="ZL13" s="167"/>
      <c r="ZM13" s="167"/>
      <c r="ZN13" s="167"/>
      <c r="ZO13" s="167"/>
      <c r="ZP13" s="167"/>
      <c r="ZQ13" s="167"/>
      <c r="ZR13" s="167"/>
      <c r="ZS13" s="167"/>
      <c r="ZT13" s="167"/>
      <c r="ZU13" s="167"/>
      <c r="ZV13" s="167"/>
      <c r="ZW13" s="167"/>
      <c r="ZX13" s="167"/>
      <c r="ZY13" s="167"/>
      <c r="ZZ13" s="167"/>
      <c r="AAA13" s="167"/>
      <c r="AAB13" s="167"/>
      <c r="AAC13" s="167"/>
      <c r="AAD13" s="167"/>
      <c r="AAE13" s="167"/>
      <c r="AAF13" s="167"/>
      <c r="AAG13" s="167"/>
      <c r="AAH13" s="167"/>
      <c r="AAI13" s="167"/>
      <c r="AAJ13" s="167"/>
      <c r="AAK13" s="167"/>
      <c r="AAL13" s="167"/>
      <c r="AAM13" s="167"/>
      <c r="AAN13" s="167"/>
      <c r="AAO13" s="167"/>
      <c r="AAP13" s="167"/>
      <c r="AAQ13" s="167"/>
      <c r="AAR13" s="167"/>
      <c r="AAS13" s="167"/>
      <c r="AAT13" s="167"/>
      <c r="AAU13" s="167"/>
      <c r="AAV13" s="167"/>
      <c r="AAW13" s="167"/>
      <c r="AAX13" s="167"/>
      <c r="AAY13" s="167"/>
      <c r="AAZ13" s="167"/>
      <c r="ABA13" s="167"/>
      <c r="ABB13" s="167"/>
      <c r="ABC13" s="167"/>
      <c r="ABD13" s="167"/>
      <c r="ABE13" s="167"/>
      <c r="ABF13" s="167"/>
      <c r="ABG13" s="167"/>
      <c r="ABH13" s="167"/>
      <c r="ABI13" s="167"/>
      <c r="ABJ13" s="167"/>
      <c r="ABK13" s="167"/>
      <c r="ABL13" s="167"/>
      <c r="ABM13" s="167"/>
      <c r="ABN13" s="167"/>
      <c r="ABO13" s="167"/>
      <c r="ABP13" s="167"/>
      <c r="ABQ13" s="167"/>
      <c r="ABR13" s="167"/>
      <c r="ABS13" s="167"/>
      <c r="ABT13" s="167"/>
      <c r="ABU13" s="167"/>
      <c r="ABV13" s="167"/>
      <c r="ABW13" s="167"/>
      <c r="ABX13" s="167"/>
      <c r="ABY13" s="167"/>
      <c r="ABZ13" s="167"/>
      <c r="ACA13" s="167"/>
      <c r="ACB13" s="167"/>
      <c r="ACC13" s="167"/>
      <c r="ACD13" s="167"/>
      <c r="ACE13" s="167"/>
      <c r="ACF13" s="167"/>
      <c r="ACG13" s="167"/>
      <c r="ACH13" s="167"/>
      <c r="ACI13" s="167"/>
      <c r="ACJ13" s="167"/>
      <c r="ACK13" s="167"/>
      <c r="ACL13" s="167"/>
      <c r="ACM13" s="167"/>
      <c r="ACN13" s="167"/>
      <c r="ACO13" s="167"/>
      <c r="ACP13" s="167"/>
      <c r="ACQ13" s="167"/>
      <c r="ACR13" s="167"/>
      <c r="ACS13" s="167"/>
      <c r="ACT13" s="167"/>
      <c r="ACU13" s="167"/>
      <c r="ACV13" s="167"/>
      <c r="ACW13" s="167"/>
      <c r="ACX13" s="167"/>
      <c r="ACY13" s="167"/>
      <c r="ACZ13" s="167"/>
      <c r="ADA13" s="167"/>
      <c r="ADB13" s="167"/>
      <c r="ADC13" s="167"/>
      <c r="ADD13" s="167"/>
      <c r="ADE13" s="167"/>
      <c r="ADF13" s="167"/>
      <c r="ADG13" s="167"/>
      <c r="ADH13" s="167"/>
      <c r="ADI13" s="167"/>
      <c r="ADJ13" s="167"/>
      <c r="ADK13" s="167"/>
      <c r="ADL13" s="167"/>
      <c r="ADM13" s="167"/>
      <c r="ADN13" s="167"/>
      <c r="ADO13" s="167"/>
      <c r="ADP13" s="167"/>
      <c r="ADQ13" s="167"/>
      <c r="ADR13" s="167"/>
      <c r="ADS13" s="167"/>
      <c r="ADT13" s="167"/>
      <c r="ADU13" s="167"/>
      <c r="ADV13" s="167"/>
      <c r="ADW13" s="167"/>
      <c r="ADX13" s="167"/>
      <c r="ADY13" s="167"/>
      <c r="ADZ13" s="167"/>
      <c r="AEA13" s="167"/>
      <c r="AEB13" s="167"/>
      <c r="AEC13" s="167"/>
      <c r="AED13" s="167"/>
      <c r="AEE13" s="167"/>
      <c r="AEF13" s="167"/>
      <c r="AEG13" s="167"/>
      <c r="AEH13" s="167"/>
      <c r="AEI13" s="167"/>
      <c r="AEJ13" s="167"/>
      <c r="AEK13" s="167"/>
      <c r="AEL13" s="167"/>
      <c r="AEM13" s="167"/>
      <c r="AEN13" s="167"/>
      <c r="AEO13" s="167"/>
      <c r="AEP13" s="167"/>
      <c r="AEQ13" s="167"/>
      <c r="AER13" s="167"/>
      <c r="AES13" s="167"/>
      <c r="AET13" s="167"/>
      <c r="AEU13" s="167"/>
      <c r="AEV13" s="167"/>
      <c r="AEW13" s="167"/>
      <c r="AEX13" s="167"/>
      <c r="AEY13" s="167"/>
      <c r="AEZ13" s="167"/>
      <c r="AFA13" s="167"/>
      <c r="AFB13" s="167"/>
      <c r="AFC13" s="167"/>
      <c r="AFD13" s="167"/>
      <c r="AFE13" s="167"/>
      <c r="AFF13" s="167"/>
      <c r="AFG13" s="167"/>
      <c r="AFH13" s="167"/>
      <c r="AFI13" s="167"/>
      <c r="AFJ13" s="167"/>
      <c r="AFK13" s="167"/>
      <c r="AFL13" s="167"/>
      <c r="AFM13" s="167"/>
      <c r="AFN13" s="167"/>
      <c r="AFO13" s="167"/>
      <c r="AFP13" s="167"/>
      <c r="AFQ13" s="167"/>
      <c r="AFR13" s="167"/>
      <c r="AFS13" s="167"/>
      <c r="AFT13" s="167"/>
      <c r="AFU13" s="167"/>
      <c r="AFV13" s="167"/>
      <c r="AFW13" s="167"/>
      <c r="AFX13" s="167"/>
      <c r="AFY13" s="167"/>
      <c r="AFZ13" s="167"/>
      <c r="AGA13" s="167"/>
      <c r="AGB13" s="167"/>
      <c r="AGC13" s="167"/>
      <c r="AGD13" s="167"/>
      <c r="AGE13" s="167"/>
      <c r="AGF13" s="167"/>
      <c r="AGG13" s="167"/>
      <c r="AGH13" s="167"/>
      <c r="AGI13" s="167"/>
      <c r="AGJ13" s="167"/>
      <c r="AGK13" s="167"/>
      <c r="AGL13" s="167"/>
      <c r="AGM13" s="167"/>
      <c r="AGN13" s="167"/>
      <c r="AGO13" s="167"/>
      <c r="AGP13" s="167"/>
      <c r="AGQ13" s="167"/>
      <c r="AGR13" s="167"/>
      <c r="AGS13" s="167"/>
      <c r="AGT13" s="167"/>
      <c r="AGU13" s="167"/>
      <c r="AGV13" s="167"/>
      <c r="AGW13" s="167"/>
      <c r="AGX13" s="167"/>
      <c r="AGY13" s="167"/>
      <c r="AGZ13" s="167"/>
      <c r="AHA13" s="167"/>
      <c r="AHB13" s="167"/>
      <c r="AHC13" s="167"/>
      <c r="AHD13" s="167"/>
      <c r="AHE13" s="167"/>
      <c r="AHF13" s="167"/>
      <c r="AHG13" s="167"/>
      <c r="AHH13" s="167"/>
      <c r="AHI13" s="167"/>
      <c r="AHJ13" s="167"/>
      <c r="AHK13" s="167"/>
      <c r="AHL13" s="167"/>
      <c r="AHM13" s="167"/>
      <c r="AHN13" s="167"/>
      <c r="AHO13" s="167"/>
      <c r="AHP13" s="167"/>
      <c r="AHQ13" s="167"/>
      <c r="AHR13" s="167"/>
      <c r="AHS13" s="167"/>
      <c r="AHT13" s="167"/>
      <c r="AHU13" s="167"/>
      <c r="AHV13" s="167"/>
      <c r="AHW13" s="167"/>
      <c r="AHX13" s="167"/>
      <c r="AHY13" s="167"/>
      <c r="AHZ13" s="167"/>
      <c r="AIA13" s="167"/>
      <c r="AIB13" s="167"/>
      <c r="AIC13" s="167"/>
      <c r="AID13" s="167"/>
      <c r="AIE13" s="167"/>
      <c r="AIF13" s="167"/>
      <c r="AIG13" s="167"/>
      <c r="AIH13" s="167"/>
      <c r="AII13" s="167"/>
      <c r="AIJ13" s="167"/>
      <c r="AIK13" s="167"/>
      <c r="AIL13" s="167"/>
      <c r="AIM13" s="167"/>
      <c r="AIN13" s="167"/>
      <c r="AIO13" s="167"/>
      <c r="AIP13" s="167"/>
      <c r="AIQ13" s="167"/>
      <c r="AIR13" s="167"/>
      <c r="AIS13" s="167"/>
      <c r="AIT13" s="167"/>
      <c r="AIU13" s="167"/>
      <c r="AIV13" s="167"/>
      <c r="AIW13" s="167"/>
      <c r="AIX13" s="167"/>
      <c r="AIY13" s="167"/>
      <c r="AIZ13" s="167"/>
      <c r="AJA13" s="167"/>
      <c r="AJB13" s="167"/>
      <c r="AJC13" s="167"/>
      <c r="AJD13" s="167"/>
      <c r="AJE13" s="167"/>
      <c r="AJF13" s="167"/>
      <c r="AJG13" s="167"/>
      <c r="AJH13" s="167"/>
      <c r="AJI13" s="167"/>
      <c r="AJJ13" s="167"/>
      <c r="AJK13" s="167"/>
      <c r="AJL13" s="167"/>
      <c r="AJM13" s="167"/>
      <c r="AJN13" s="167"/>
      <c r="AJO13" s="167"/>
      <c r="AJP13" s="167"/>
      <c r="AJQ13" s="167"/>
      <c r="AJR13" s="167"/>
      <c r="AJS13" s="167"/>
      <c r="AJT13" s="167"/>
      <c r="AJU13" s="167"/>
      <c r="AJV13" s="167"/>
      <c r="AJW13" s="167"/>
      <c r="AJX13" s="167"/>
      <c r="AJY13" s="167"/>
      <c r="AJZ13" s="167"/>
      <c r="AKA13" s="167"/>
      <c r="AKB13" s="167"/>
      <c r="AKC13" s="167"/>
      <c r="AKD13" s="167"/>
      <c r="AKE13" s="167"/>
      <c r="AKF13" s="167"/>
      <c r="AKG13" s="167"/>
      <c r="AKH13" s="167"/>
      <c r="AKI13" s="167"/>
      <c r="AKJ13" s="167"/>
      <c r="AKK13" s="167"/>
      <c r="AKL13" s="167"/>
      <c r="AKM13" s="167"/>
      <c r="AKN13" s="167"/>
      <c r="AKO13" s="167"/>
      <c r="AKP13" s="167"/>
      <c r="AKQ13" s="167"/>
      <c r="AKR13" s="167"/>
      <c r="AKS13" s="167"/>
      <c r="AKT13" s="167"/>
      <c r="AKU13" s="167"/>
      <c r="AKV13" s="167"/>
      <c r="AKW13" s="167"/>
      <c r="AKX13" s="167"/>
      <c r="AKY13" s="167"/>
      <c r="AKZ13" s="167"/>
      <c r="ALA13" s="167"/>
      <c r="ALB13" s="167"/>
      <c r="ALC13" s="167"/>
      <c r="ALD13" s="167"/>
      <c r="ALE13" s="167"/>
      <c r="ALF13" s="167"/>
      <c r="ALG13" s="167"/>
      <c r="ALH13" s="167"/>
      <c r="ALI13" s="167"/>
      <c r="ALJ13" s="167"/>
      <c r="ALK13" s="167"/>
      <c r="ALL13" s="167"/>
      <c r="ALM13" s="167"/>
      <c r="ALN13" s="167"/>
      <c r="ALO13" s="167"/>
      <c r="ALP13" s="167"/>
      <c r="ALQ13" s="167"/>
      <c r="ALR13" s="167"/>
      <c r="ALS13" s="167"/>
      <c r="ALT13" s="167"/>
      <c r="ALU13" s="167"/>
      <c r="ALV13" s="167"/>
      <c r="ALW13" s="167"/>
      <c r="ALX13" s="167"/>
      <c r="ALY13" s="167"/>
      <c r="ALZ13" s="167"/>
      <c r="AMA13" s="167"/>
      <c r="AMB13" s="167"/>
      <c r="AMC13" s="167"/>
      <c r="AMD13" s="167"/>
      <c r="AME13" s="167"/>
      <c r="AMF13" s="167"/>
      <c r="AMG13" s="167"/>
      <c r="AMH13" s="167"/>
      <c r="AMI13" s="167"/>
    </row>
    <row r="14" spans="1:1024" s="168" customFormat="1" ht="81" customHeight="1">
      <c r="A14" s="154">
        <v>11</v>
      </c>
      <c r="B14" s="170" t="s">
        <v>120</v>
      </c>
      <c r="C14" s="171" t="s">
        <v>102</v>
      </c>
      <c r="D14" s="171" t="s">
        <v>4</v>
      </c>
      <c r="E14" s="172" t="s">
        <v>165</v>
      </c>
      <c r="F14" s="173" t="s">
        <v>112</v>
      </c>
      <c r="G14" s="174">
        <v>3</v>
      </c>
      <c r="H14" s="171">
        <v>0</v>
      </c>
      <c r="I14" s="175" t="s">
        <v>3</v>
      </c>
      <c r="J14" s="176">
        <v>23000</v>
      </c>
      <c r="K14" s="176">
        <v>4830</v>
      </c>
      <c r="L14" s="176">
        <v>27830</v>
      </c>
      <c r="M14" s="176">
        <v>23000</v>
      </c>
      <c r="N14" s="177" t="s">
        <v>94</v>
      </c>
      <c r="O14" s="171">
        <v>1</v>
      </c>
      <c r="P14" s="171">
        <v>0</v>
      </c>
      <c r="Q14" s="178">
        <f t="shared" si="3"/>
        <v>0</v>
      </c>
      <c r="R14" s="179" t="s">
        <v>107</v>
      </c>
      <c r="S14" s="180" t="s">
        <v>121</v>
      </c>
      <c r="T14" s="176">
        <v>23000</v>
      </c>
      <c r="U14" s="176">
        <f>T14*0.21</f>
        <v>4830</v>
      </c>
      <c r="V14" s="176">
        <f>SUM(T14:U14)</f>
        <v>27830</v>
      </c>
      <c r="W14" s="181">
        <f t="shared" ref="W14:W15" si="4">1-V14/L14</f>
        <v>0</v>
      </c>
      <c r="X14" s="182">
        <v>45398</v>
      </c>
      <c r="Y14" s="166">
        <v>45400</v>
      </c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  <c r="IW14" s="167"/>
      <c r="IX14" s="167"/>
      <c r="IY14" s="167"/>
      <c r="IZ14" s="167"/>
      <c r="JA14" s="167"/>
      <c r="JB14" s="167"/>
      <c r="JC14" s="167"/>
      <c r="JD14" s="167"/>
      <c r="JE14" s="167"/>
      <c r="JF14" s="167"/>
      <c r="JG14" s="167"/>
      <c r="JH14" s="167"/>
      <c r="JI14" s="167"/>
      <c r="JJ14" s="167"/>
      <c r="JK14" s="167"/>
      <c r="JL14" s="167"/>
      <c r="JM14" s="167"/>
      <c r="JN14" s="167"/>
      <c r="JO14" s="167"/>
      <c r="JP14" s="167"/>
      <c r="JQ14" s="167"/>
      <c r="JR14" s="167"/>
      <c r="JS14" s="167"/>
      <c r="JT14" s="167"/>
      <c r="JU14" s="167"/>
      <c r="JV14" s="167"/>
      <c r="JW14" s="167"/>
      <c r="JX14" s="167"/>
      <c r="JY14" s="167"/>
      <c r="JZ14" s="167"/>
      <c r="KA14" s="167"/>
      <c r="KB14" s="167"/>
      <c r="KC14" s="167"/>
      <c r="KD14" s="167"/>
      <c r="KE14" s="167"/>
      <c r="KF14" s="167"/>
      <c r="KG14" s="167"/>
      <c r="KH14" s="167"/>
      <c r="KI14" s="167"/>
      <c r="KJ14" s="167"/>
      <c r="KK14" s="167"/>
      <c r="KL14" s="167"/>
      <c r="KM14" s="167"/>
      <c r="KN14" s="167"/>
      <c r="KO14" s="167"/>
      <c r="KP14" s="167"/>
      <c r="KQ14" s="167"/>
      <c r="KR14" s="167"/>
      <c r="KS14" s="167"/>
      <c r="KT14" s="167"/>
      <c r="KU14" s="167"/>
      <c r="KV14" s="167"/>
      <c r="KW14" s="167"/>
      <c r="KX14" s="167"/>
      <c r="KY14" s="167"/>
      <c r="KZ14" s="167"/>
      <c r="LA14" s="167"/>
      <c r="LB14" s="167"/>
      <c r="LC14" s="167"/>
      <c r="LD14" s="167"/>
      <c r="LE14" s="167"/>
      <c r="LF14" s="167"/>
      <c r="LG14" s="167"/>
      <c r="LH14" s="167"/>
      <c r="LI14" s="167"/>
      <c r="LJ14" s="167"/>
      <c r="LK14" s="167"/>
      <c r="LL14" s="167"/>
      <c r="LM14" s="167"/>
      <c r="LN14" s="167"/>
      <c r="LO14" s="167"/>
      <c r="LP14" s="167"/>
      <c r="LQ14" s="167"/>
      <c r="LR14" s="167"/>
      <c r="LS14" s="167"/>
      <c r="LT14" s="167"/>
      <c r="LU14" s="167"/>
      <c r="LV14" s="167"/>
      <c r="LW14" s="167"/>
      <c r="LX14" s="167"/>
      <c r="LY14" s="167"/>
      <c r="LZ14" s="167"/>
      <c r="MA14" s="167"/>
      <c r="MB14" s="167"/>
      <c r="MC14" s="167"/>
      <c r="MD14" s="167"/>
      <c r="ME14" s="167"/>
      <c r="MF14" s="167"/>
      <c r="MG14" s="167"/>
      <c r="MH14" s="167"/>
      <c r="MI14" s="167"/>
      <c r="MJ14" s="167"/>
      <c r="MK14" s="167"/>
      <c r="ML14" s="167"/>
      <c r="MM14" s="167"/>
      <c r="MN14" s="167"/>
      <c r="MO14" s="167"/>
      <c r="MP14" s="167"/>
      <c r="MQ14" s="167"/>
      <c r="MR14" s="167"/>
      <c r="MS14" s="167"/>
      <c r="MT14" s="167"/>
      <c r="MU14" s="167"/>
      <c r="MV14" s="167"/>
      <c r="MW14" s="167"/>
      <c r="MX14" s="167"/>
      <c r="MY14" s="167"/>
      <c r="MZ14" s="167"/>
      <c r="NA14" s="167"/>
      <c r="NB14" s="167"/>
      <c r="NC14" s="167"/>
      <c r="ND14" s="167"/>
      <c r="NE14" s="167"/>
      <c r="NF14" s="167"/>
      <c r="NG14" s="167"/>
      <c r="NH14" s="167"/>
      <c r="NI14" s="167"/>
      <c r="NJ14" s="167"/>
      <c r="NK14" s="167"/>
      <c r="NL14" s="167"/>
      <c r="NM14" s="167"/>
      <c r="NN14" s="167"/>
      <c r="NO14" s="167"/>
      <c r="NP14" s="167"/>
      <c r="NQ14" s="167"/>
      <c r="NR14" s="167"/>
      <c r="NS14" s="167"/>
      <c r="NT14" s="167"/>
      <c r="NU14" s="167"/>
      <c r="NV14" s="167"/>
      <c r="NW14" s="167"/>
      <c r="NX14" s="167"/>
      <c r="NY14" s="167"/>
      <c r="NZ14" s="167"/>
      <c r="OA14" s="167"/>
      <c r="OB14" s="167"/>
      <c r="OC14" s="167"/>
      <c r="OD14" s="167"/>
      <c r="OE14" s="167"/>
      <c r="OF14" s="167"/>
      <c r="OG14" s="167"/>
      <c r="OH14" s="167"/>
      <c r="OI14" s="167"/>
      <c r="OJ14" s="167"/>
      <c r="OK14" s="167"/>
      <c r="OL14" s="167"/>
      <c r="OM14" s="167"/>
      <c r="ON14" s="167"/>
      <c r="OO14" s="167"/>
      <c r="OP14" s="167"/>
      <c r="OQ14" s="167"/>
      <c r="OR14" s="167"/>
      <c r="OS14" s="167"/>
      <c r="OT14" s="167"/>
      <c r="OU14" s="167"/>
      <c r="OV14" s="167"/>
      <c r="OW14" s="167"/>
      <c r="OX14" s="167"/>
      <c r="OY14" s="167"/>
      <c r="OZ14" s="167"/>
      <c r="PA14" s="167"/>
      <c r="PB14" s="167"/>
      <c r="PC14" s="167"/>
      <c r="PD14" s="167"/>
      <c r="PE14" s="167"/>
      <c r="PF14" s="167"/>
      <c r="PG14" s="167"/>
      <c r="PH14" s="167"/>
      <c r="PI14" s="167"/>
      <c r="PJ14" s="167"/>
      <c r="PK14" s="167"/>
      <c r="PL14" s="167"/>
      <c r="PM14" s="167"/>
      <c r="PN14" s="167"/>
      <c r="PO14" s="167"/>
      <c r="PP14" s="167"/>
      <c r="PQ14" s="167"/>
      <c r="PR14" s="167"/>
      <c r="PS14" s="167"/>
      <c r="PT14" s="167"/>
      <c r="PU14" s="167"/>
      <c r="PV14" s="167"/>
      <c r="PW14" s="167"/>
      <c r="PX14" s="167"/>
      <c r="PY14" s="167"/>
      <c r="PZ14" s="167"/>
      <c r="QA14" s="167"/>
      <c r="QB14" s="167"/>
      <c r="QC14" s="167"/>
      <c r="QD14" s="167"/>
      <c r="QE14" s="167"/>
      <c r="QF14" s="167"/>
      <c r="QG14" s="167"/>
      <c r="QH14" s="167"/>
      <c r="QI14" s="167"/>
      <c r="QJ14" s="167"/>
      <c r="QK14" s="167"/>
      <c r="QL14" s="167"/>
      <c r="QM14" s="167"/>
      <c r="QN14" s="167"/>
      <c r="QO14" s="167"/>
      <c r="QP14" s="167"/>
      <c r="QQ14" s="167"/>
      <c r="QR14" s="167"/>
      <c r="QS14" s="167"/>
      <c r="QT14" s="167"/>
      <c r="QU14" s="167"/>
      <c r="QV14" s="167"/>
      <c r="QW14" s="167"/>
      <c r="QX14" s="167"/>
      <c r="QY14" s="167"/>
      <c r="QZ14" s="167"/>
      <c r="RA14" s="167"/>
      <c r="RB14" s="167"/>
      <c r="RC14" s="167"/>
      <c r="RD14" s="167"/>
      <c r="RE14" s="167"/>
      <c r="RF14" s="167"/>
      <c r="RG14" s="167"/>
      <c r="RH14" s="167"/>
      <c r="RI14" s="167"/>
      <c r="RJ14" s="167"/>
      <c r="RK14" s="167"/>
      <c r="RL14" s="167"/>
      <c r="RM14" s="167"/>
      <c r="RN14" s="167"/>
      <c r="RO14" s="167"/>
      <c r="RP14" s="167"/>
      <c r="RQ14" s="167"/>
      <c r="RR14" s="167"/>
      <c r="RS14" s="167"/>
      <c r="RT14" s="167"/>
      <c r="RU14" s="167"/>
      <c r="RV14" s="167"/>
      <c r="RW14" s="167"/>
      <c r="RX14" s="167"/>
      <c r="RY14" s="167"/>
      <c r="RZ14" s="167"/>
      <c r="SA14" s="167"/>
      <c r="SB14" s="167"/>
      <c r="SC14" s="167"/>
      <c r="SD14" s="167"/>
      <c r="SE14" s="167"/>
      <c r="SF14" s="167"/>
      <c r="SG14" s="167"/>
      <c r="SH14" s="167"/>
      <c r="SI14" s="167"/>
      <c r="SJ14" s="167"/>
      <c r="SK14" s="167"/>
      <c r="SL14" s="167"/>
      <c r="SM14" s="167"/>
      <c r="SN14" s="167"/>
      <c r="SO14" s="167"/>
      <c r="SP14" s="167"/>
      <c r="SQ14" s="167"/>
      <c r="SR14" s="167"/>
      <c r="SS14" s="167"/>
      <c r="ST14" s="167"/>
      <c r="SU14" s="167"/>
      <c r="SV14" s="167"/>
      <c r="SW14" s="167"/>
      <c r="SX14" s="167"/>
      <c r="SY14" s="167"/>
      <c r="SZ14" s="167"/>
      <c r="TA14" s="167"/>
      <c r="TB14" s="167"/>
      <c r="TC14" s="167"/>
      <c r="TD14" s="167"/>
      <c r="TE14" s="167"/>
      <c r="TF14" s="167"/>
      <c r="TG14" s="167"/>
      <c r="TH14" s="167"/>
      <c r="TI14" s="167"/>
      <c r="TJ14" s="167"/>
      <c r="TK14" s="167"/>
      <c r="TL14" s="167"/>
      <c r="TM14" s="167"/>
      <c r="TN14" s="167"/>
      <c r="TO14" s="167"/>
      <c r="TP14" s="167"/>
      <c r="TQ14" s="167"/>
      <c r="TR14" s="167"/>
      <c r="TS14" s="167"/>
      <c r="TT14" s="167"/>
      <c r="TU14" s="167"/>
      <c r="TV14" s="167"/>
      <c r="TW14" s="167"/>
      <c r="TX14" s="167"/>
      <c r="TY14" s="167"/>
      <c r="TZ14" s="167"/>
      <c r="UA14" s="167"/>
      <c r="UB14" s="167"/>
      <c r="UC14" s="167"/>
      <c r="UD14" s="167"/>
      <c r="UE14" s="167"/>
      <c r="UF14" s="167"/>
      <c r="UG14" s="167"/>
      <c r="UH14" s="167"/>
      <c r="UI14" s="167"/>
      <c r="UJ14" s="167"/>
      <c r="UK14" s="167"/>
      <c r="UL14" s="167"/>
      <c r="UM14" s="167"/>
      <c r="UN14" s="167"/>
      <c r="UO14" s="167"/>
      <c r="UP14" s="167"/>
      <c r="UQ14" s="167"/>
      <c r="UR14" s="167"/>
      <c r="US14" s="167"/>
      <c r="UT14" s="167"/>
      <c r="UU14" s="167"/>
      <c r="UV14" s="167"/>
      <c r="UW14" s="167"/>
      <c r="UX14" s="167"/>
      <c r="UY14" s="167"/>
      <c r="UZ14" s="167"/>
      <c r="VA14" s="167"/>
      <c r="VB14" s="167"/>
      <c r="VC14" s="167"/>
      <c r="VD14" s="167"/>
      <c r="VE14" s="167"/>
      <c r="VF14" s="167"/>
      <c r="VG14" s="167"/>
      <c r="VH14" s="167"/>
      <c r="VI14" s="167"/>
      <c r="VJ14" s="167"/>
      <c r="VK14" s="167"/>
      <c r="VL14" s="167"/>
      <c r="VM14" s="167"/>
      <c r="VN14" s="167"/>
      <c r="VO14" s="167"/>
      <c r="VP14" s="167"/>
      <c r="VQ14" s="167"/>
      <c r="VR14" s="167"/>
      <c r="VS14" s="167"/>
      <c r="VT14" s="167"/>
      <c r="VU14" s="167"/>
      <c r="VV14" s="167"/>
      <c r="VW14" s="167"/>
      <c r="VX14" s="167"/>
      <c r="VY14" s="167"/>
      <c r="VZ14" s="167"/>
      <c r="WA14" s="167"/>
      <c r="WB14" s="167"/>
      <c r="WC14" s="167"/>
      <c r="WD14" s="167"/>
      <c r="WE14" s="167"/>
      <c r="WF14" s="167"/>
      <c r="WG14" s="167"/>
      <c r="WH14" s="167"/>
      <c r="WI14" s="167"/>
      <c r="WJ14" s="167"/>
      <c r="WK14" s="167"/>
      <c r="WL14" s="167"/>
      <c r="WM14" s="167"/>
      <c r="WN14" s="167"/>
      <c r="WO14" s="167"/>
      <c r="WP14" s="167"/>
      <c r="WQ14" s="167"/>
      <c r="WR14" s="167"/>
      <c r="WS14" s="167"/>
      <c r="WT14" s="167"/>
      <c r="WU14" s="167"/>
      <c r="WV14" s="167"/>
      <c r="WW14" s="167"/>
      <c r="WX14" s="167"/>
      <c r="WY14" s="167"/>
      <c r="WZ14" s="167"/>
      <c r="XA14" s="167"/>
      <c r="XB14" s="167"/>
      <c r="XC14" s="167"/>
      <c r="XD14" s="167"/>
      <c r="XE14" s="167"/>
      <c r="XF14" s="167"/>
      <c r="XG14" s="167"/>
      <c r="XH14" s="167"/>
      <c r="XI14" s="167"/>
      <c r="XJ14" s="167"/>
      <c r="XK14" s="167"/>
      <c r="XL14" s="167"/>
      <c r="XM14" s="167"/>
      <c r="XN14" s="167"/>
      <c r="XO14" s="167"/>
      <c r="XP14" s="167"/>
      <c r="XQ14" s="167"/>
      <c r="XR14" s="167"/>
      <c r="XS14" s="167"/>
      <c r="XT14" s="167"/>
      <c r="XU14" s="167"/>
      <c r="XV14" s="167"/>
      <c r="XW14" s="167"/>
      <c r="XX14" s="167"/>
      <c r="XY14" s="167"/>
      <c r="XZ14" s="167"/>
      <c r="YA14" s="167"/>
      <c r="YB14" s="167"/>
      <c r="YC14" s="167"/>
      <c r="YD14" s="167"/>
      <c r="YE14" s="167"/>
      <c r="YF14" s="167"/>
      <c r="YG14" s="167"/>
      <c r="YH14" s="167"/>
      <c r="YI14" s="167"/>
      <c r="YJ14" s="167"/>
      <c r="YK14" s="167"/>
      <c r="YL14" s="167"/>
      <c r="YM14" s="167"/>
      <c r="YN14" s="167"/>
      <c r="YO14" s="167"/>
      <c r="YP14" s="167"/>
      <c r="YQ14" s="167"/>
      <c r="YR14" s="167"/>
      <c r="YS14" s="167"/>
      <c r="YT14" s="167"/>
      <c r="YU14" s="167"/>
      <c r="YV14" s="167"/>
      <c r="YW14" s="167"/>
      <c r="YX14" s="167"/>
      <c r="YY14" s="167"/>
      <c r="YZ14" s="167"/>
      <c r="ZA14" s="167"/>
      <c r="ZB14" s="167"/>
      <c r="ZC14" s="167"/>
      <c r="ZD14" s="167"/>
      <c r="ZE14" s="167"/>
      <c r="ZF14" s="167"/>
      <c r="ZG14" s="167"/>
      <c r="ZH14" s="167"/>
      <c r="ZI14" s="167"/>
      <c r="ZJ14" s="167"/>
      <c r="ZK14" s="167"/>
      <c r="ZL14" s="167"/>
      <c r="ZM14" s="167"/>
      <c r="ZN14" s="167"/>
      <c r="ZO14" s="167"/>
      <c r="ZP14" s="167"/>
      <c r="ZQ14" s="167"/>
      <c r="ZR14" s="167"/>
      <c r="ZS14" s="167"/>
      <c r="ZT14" s="167"/>
      <c r="ZU14" s="167"/>
      <c r="ZV14" s="167"/>
      <c r="ZW14" s="167"/>
      <c r="ZX14" s="167"/>
      <c r="ZY14" s="167"/>
      <c r="ZZ14" s="167"/>
      <c r="AAA14" s="167"/>
      <c r="AAB14" s="167"/>
      <c r="AAC14" s="167"/>
      <c r="AAD14" s="167"/>
      <c r="AAE14" s="167"/>
      <c r="AAF14" s="167"/>
      <c r="AAG14" s="167"/>
      <c r="AAH14" s="167"/>
      <c r="AAI14" s="167"/>
      <c r="AAJ14" s="167"/>
      <c r="AAK14" s="167"/>
      <c r="AAL14" s="167"/>
      <c r="AAM14" s="167"/>
      <c r="AAN14" s="167"/>
      <c r="AAO14" s="167"/>
      <c r="AAP14" s="167"/>
      <c r="AAQ14" s="167"/>
      <c r="AAR14" s="167"/>
      <c r="AAS14" s="167"/>
      <c r="AAT14" s="167"/>
      <c r="AAU14" s="167"/>
      <c r="AAV14" s="167"/>
      <c r="AAW14" s="167"/>
      <c r="AAX14" s="167"/>
      <c r="AAY14" s="167"/>
      <c r="AAZ14" s="167"/>
      <c r="ABA14" s="167"/>
      <c r="ABB14" s="167"/>
      <c r="ABC14" s="167"/>
      <c r="ABD14" s="167"/>
      <c r="ABE14" s="167"/>
      <c r="ABF14" s="167"/>
      <c r="ABG14" s="167"/>
      <c r="ABH14" s="167"/>
      <c r="ABI14" s="167"/>
      <c r="ABJ14" s="167"/>
      <c r="ABK14" s="167"/>
      <c r="ABL14" s="167"/>
      <c r="ABM14" s="167"/>
      <c r="ABN14" s="167"/>
      <c r="ABO14" s="167"/>
      <c r="ABP14" s="167"/>
      <c r="ABQ14" s="167"/>
      <c r="ABR14" s="167"/>
      <c r="ABS14" s="167"/>
      <c r="ABT14" s="167"/>
      <c r="ABU14" s="167"/>
      <c r="ABV14" s="167"/>
      <c r="ABW14" s="167"/>
      <c r="ABX14" s="167"/>
      <c r="ABY14" s="167"/>
      <c r="ABZ14" s="167"/>
      <c r="ACA14" s="167"/>
      <c r="ACB14" s="167"/>
      <c r="ACC14" s="167"/>
      <c r="ACD14" s="167"/>
      <c r="ACE14" s="167"/>
      <c r="ACF14" s="167"/>
      <c r="ACG14" s="167"/>
      <c r="ACH14" s="167"/>
      <c r="ACI14" s="167"/>
      <c r="ACJ14" s="167"/>
      <c r="ACK14" s="167"/>
      <c r="ACL14" s="167"/>
      <c r="ACM14" s="167"/>
      <c r="ACN14" s="167"/>
      <c r="ACO14" s="167"/>
      <c r="ACP14" s="167"/>
      <c r="ACQ14" s="167"/>
      <c r="ACR14" s="167"/>
      <c r="ACS14" s="167"/>
      <c r="ACT14" s="167"/>
      <c r="ACU14" s="167"/>
      <c r="ACV14" s="167"/>
      <c r="ACW14" s="167"/>
      <c r="ACX14" s="167"/>
      <c r="ACY14" s="167"/>
      <c r="ACZ14" s="167"/>
      <c r="ADA14" s="167"/>
      <c r="ADB14" s="167"/>
      <c r="ADC14" s="167"/>
      <c r="ADD14" s="167"/>
      <c r="ADE14" s="167"/>
      <c r="ADF14" s="167"/>
      <c r="ADG14" s="167"/>
      <c r="ADH14" s="167"/>
      <c r="ADI14" s="167"/>
      <c r="ADJ14" s="167"/>
      <c r="ADK14" s="167"/>
      <c r="ADL14" s="167"/>
      <c r="ADM14" s="167"/>
      <c r="ADN14" s="167"/>
      <c r="ADO14" s="167"/>
      <c r="ADP14" s="167"/>
      <c r="ADQ14" s="167"/>
      <c r="ADR14" s="167"/>
      <c r="ADS14" s="167"/>
      <c r="ADT14" s="167"/>
      <c r="ADU14" s="167"/>
      <c r="ADV14" s="167"/>
      <c r="ADW14" s="167"/>
      <c r="ADX14" s="167"/>
      <c r="ADY14" s="167"/>
      <c r="ADZ14" s="167"/>
      <c r="AEA14" s="167"/>
      <c r="AEB14" s="167"/>
      <c r="AEC14" s="167"/>
      <c r="AED14" s="167"/>
      <c r="AEE14" s="167"/>
      <c r="AEF14" s="167"/>
      <c r="AEG14" s="167"/>
      <c r="AEH14" s="167"/>
      <c r="AEI14" s="167"/>
      <c r="AEJ14" s="167"/>
      <c r="AEK14" s="167"/>
      <c r="AEL14" s="167"/>
      <c r="AEM14" s="167"/>
      <c r="AEN14" s="167"/>
      <c r="AEO14" s="167"/>
      <c r="AEP14" s="167"/>
      <c r="AEQ14" s="167"/>
      <c r="AER14" s="167"/>
      <c r="AES14" s="167"/>
      <c r="AET14" s="167"/>
      <c r="AEU14" s="167"/>
      <c r="AEV14" s="167"/>
      <c r="AEW14" s="167"/>
      <c r="AEX14" s="167"/>
      <c r="AEY14" s="167"/>
      <c r="AEZ14" s="167"/>
      <c r="AFA14" s="167"/>
      <c r="AFB14" s="167"/>
      <c r="AFC14" s="167"/>
      <c r="AFD14" s="167"/>
      <c r="AFE14" s="167"/>
      <c r="AFF14" s="167"/>
      <c r="AFG14" s="167"/>
      <c r="AFH14" s="167"/>
      <c r="AFI14" s="167"/>
      <c r="AFJ14" s="167"/>
      <c r="AFK14" s="167"/>
      <c r="AFL14" s="167"/>
      <c r="AFM14" s="167"/>
      <c r="AFN14" s="167"/>
      <c r="AFO14" s="167"/>
      <c r="AFP14" s="167"/>
      <c r="AFQ14" s="167"/>
      <c r="AFR14" s="167"/>
      <c r="AFS14" s="167"/>
      <c r="AFT14" s="167"/>
      <c r="AFU14" s="167"/>
      <c r="AFV14" s="167"/>
      <c r="AFW14" s="167"/>
      <c r="AFX14" s="167"/>
      <c r="AFY14" s="167"/>
      <c r="AFZ14" s="167"/>
      <c r="AGA14" s="167"/>
      <c r="AGB14" s="167"/>
      <c r="AGC14" s="167"/>
      <c r="AGD14" s="167"/>
      <c r="AGE14" s="167"/>
      <c r="AGF14" s="167"/>
      <c r="AGG14" s="167"/>
      <c r="AGH14" s="167"/>
      <c r="AGI14" s="167"/>
      <c r="AGJ14" s="167"/>
      <c r="AGK14" s="167"/>
      <c r="AGL14" s="167"/>
      <c r="AGM14" s="167"/>
      <c r="AGN14" s="167"/>
      <c r="AGO14" s="167"/>
      <c r="AGP14" s="167"/>
      <c r="AGQ14" s="167"/>
      <c r="AGR14" s="167"/>
      <c r="AGS14" s="167"/>
      <c r="AGT14" s="167"/>
      <c r="AGU14" s="167"/>
      <c r="AGV14" s="167"/>
      <c r="AGW14" s="167"/>
      <c r="AGX14" s="167"/>
      <c r="AGY14" s="167"/>
      <c r="AGZ14" s="167"/>
      <c r="AHA14" s="167"/>
      <c r="AHB14" s="167"/>
      <c r="AHC14" s="167"/>
      <c r="AHD14" s="167"/>
      <c r="AHE14" s="167"/>
      <c r="AHF14" s="167"/>
      <c r="AHG14" s="167"/>
      <c r="AHH14" s="167"/>
      <c r="AHI14" s="167"/>
      <c r="AHJ14" s="167"/>
      <c r="AHK14" s="167"/>
      <c r="AHL14" s="167"/>
      <c r="AHM14" s="167"/>
      <c r="AHN14" s="167"/>
      <c r="AHO14" s="167"/>
      <c r="AHP14" s="167"/>
      <c r="AHQ14" s="167"/>
      <c r="AHR14" s="167"/>
      <c r="AHS14" s="167"/>
      <c r="AHT14" s="167"/>
      <c r="AHU14" s="167"/>
      <c r="AHV14" s="167"/>
      <c r="AHW14" s="167"/>
      <c r="AHX14" s="167"/>
      <c r="AHY14" s="167"/>
      <c r="AHZ14" s="167"/>
      <c r="AIA14" s="167"/>
      <c r="AIB14" s="167"/>
      <c r="AIC14" s="167"/>
      <c r="AID14" s="167"/>
      <c r="AIE14" s="167"/>
      <c r="AIF14" s="167"/>
      <c r="AIG14" s="167"/>
      <c r="AIH14" s="167"/>
      <c r="AII14" s="167"/>
      <c r="AIJ14" s="167"/>
      <c r="AIK14" s="167"/>
      <c r="AIL14" s="167"/>
      <c r="AIM14" s="167"/>
      <c r="AIN14" s="167"/>
      <c r="AIO14" s="167"/>
      <c r="AIP14" s="167"/>
      <c r="AIQ14" s="167"/>
      <c r="AIR14" s="167"/>
      <c r="AIS14" s="167"/>
      <c r="AIT14" s="167"/>
      <c r="AIU14" s="167"/>
      <c r="AIV14" s="167"/>
      <c r="AIW14" s="167"/>
      <c r="AIX14" s="167"/>
      <c r="AIY14" s="167"/>
      <c r="AIZ14" s="167"/>
      <c r="AJA14" s="167"/>
      <c r="AJB14" s="167"/>
      <c r="AJC14" s="167"/>
      <c r="AJD14" s="167"/>
      <c r="AJE14" s="167"/>
      <c r="AJF14" s="167"/>
      <c r="AJG14" s="167"/>
      <c r="AJH14" s="167"/>
      <c r="AJI14" s="167"/>
      <c r="AJJ14" s="167"/>
      <c r="AJK14" s="167"/>
      <c r="AJL14" s="167"/>
      <c r="AJM14" s="167"/>
      <c r="AJN14" s="167"/>
      <c r="AJO14" s="167"/>
      <c r="AJP14" s="167"/>
      <c r="AJQ14" s="167"/>
      <c r="AJR14" s="167"/>
      <c r="AJS14" s="167"/>
      <c r="AJT14" s="167"/>
      <c r="AJU14" s="167"/>
      <c r="AJV14" s="167"/>
      <c r="AJW14" s="167"/>
      <c r="AJX14" s="167"/>
      <c r="AJY14" s="167"/>
      <c r="AJZ14" s="167"/>
      <c r="AKA14" s="167"/>
      <c r="AKB14" s="167"/>
      <c r="AKC14" s="167"/>
      <c r="AKD14" s="167"/>
      <c r="AKE14" s="167"/>
      <c r="AKF14" s="167"/>
      <c r="AKG14" s="167"/>
      <c r="AKH14" s="167"/>
      <c r="AKI14" s="167"/>
      <c r="AKJ14" s="167"/>
      <c r="AKK14" s="167"/>
      <c r="AKL14" s="167"/>
      <c r="AKM14" s="167"/>
      <c r="AKN14" s="167"/>
      <c r="AKO14" s="167"/>
      <c r="AKP14" s="167"/>
      <c r="AKQ14" s="167"/>
      <c r="AKR14" s="167"/>
      <c r="AKS14" s="167"/>
      <c r="AKT14" s="167"/>
      <c r="AKU14" s="167"/>
      <c r="AKV14" s="167"/>
      <c r="AKW14" s="167"/>
      <c r="AKX14" s="167"/>
      <c r="AKY14" s="167"/>
      <c r="AKZ14" s="167"/>
      <c r="ALA14" s="167"/>
      <c r="ALB14" s="167"/>
      <c r="ALC14" s="167"/>
      <c r="ALD14" s="167"/>
      <c r="ALE14" s="167"/>
      <c r="ALF14" s="167"/>
      <c r="ALG14" s="167"/>
      <c r="ALH14" s="167"/>
      <c r="ALI14" s="167"/>
      <c r="ALJ14" s="167"/>
      <c r="ALK14" s="167"/>
      <c r="ALL14" s="167"/>
      <c r="ALM14" s="167"/>
      <c r="ALN14" s="167"/>
      <c r="ALO14" s="167"/>
      <c r="ALP14" s="167"/>
      <c r="ALQ14" s="167"/>
      <c r="ALR14" s="167"/>
      <c r="ALS14" s="167"/>
      <c r="ALT14" s="167"/>
      <c r="ALU14" s="167"/>
      <c r="ALV14" s="167"/>
      <c r="ALW14" s="167"/>
      <c r="ALX14" s="167"/>
      <c r="ALY14" s="167"/>
      <c r="ALZ14" s="167"/>
      <c r="AMA14" s="167"/>
      <c r="AMB14" s="167"/>
      <c r="AMC14" s="167"/>
      <c r="AMD14" s="167"/>
      <c r="AME14" s="167"/>
      <c r="AMF14" s="167"/>
      <c r="AMG14" s="167"/>
      <c r="AMH14" s="167"/>
      <c r="AMI14" s="167"/>
    </row>
    <row r="15" spans="1:1024" s="168" customFormat="1" ht="81" customHeight="1">
      <c r="A15" s="154">
        <v>12</v>
      </c>
      <c r="B15" s="170" t="s">
        <v>116</v>
      </c>
      <c r="C15" s="171" t="s">
        <v>102</v>
      </c>
      <c r="D15" s="171" t="s">
        <v>4</v>
      </c>
      <c r="E15" s="172" t="s">
        <v>166</v>
      </c>
      <c r="F15" s="173" t="s">
        <v>112</v>
      </c>
      <c r="G15" s="174">
        <v>1</v>
      </c>
      <c r="H15" s="171">
        <v>1</v>
      </c>
      <c r="I15" s="175" t="s">
        <v>3</v>
      </c>
      <c r="J15" s="176">
        <v>10000</v>
      </c>
      <c r="K15" s="176">
        <v>0</v>
      </c>
      <c r="L15" s="176">
        <v>10000</v>
      </c>
      <c r="M15" s="176">
        <v>20000</v>
      </c>
      <c r="N15" s="177" t="s">
        <v>94</v>
      </c>
      <c r="O15" s="171">
        <v>1</v>
      </c>
      <c r="P15" s="171">
        <v>0</v>
      </c>
      <c r="Q15" s="178">
        <f t="shared" si="3"/>
        <v>0</v>
      </c>
      <c r="R15" s="179" t="s">
        <v>117</v>
      </c>
      <c r="S15" s="180" t="s">
        <v>118</v>
      </c>
      <c r="T15" s="176">
        <v>8900</v>
      </c>
      <c r="U15" s="176">
        <v>0</v>
      </c>
      <c r="V15" s="176">
        <v>8900</v>
      </c>
      <c r="W15" s="181">
        <f t="shared" si="4"/>
        <v>0.10999999999999999</v>
      </c>
      <c r="X15" s="182">
        <v>45399</v>
      </c>
      <c r="Y15" s="166">
        <v>45400</v>
      </c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  <c r="IW15" s="167"/>
      <c r="IX15" s="167"/>
      <c r="IY15" s="167"/>
      <c r="IZ15" s="167"/>
      <c r="JA15" s="167"/>
      <c r="JB15" s="167"/>
      <c r="JC15" s="167"/>
      <c r="JD15" s="167"/>
      <c r="JE15" s="167"/>
      <c r="JF15" s="167"/>
      <c r="JG15" s="167"/>
      <c r="JH15" s="167"/>
      <c r="JI15" s="167"/>
      <c r="JJ15" s="167"/>
      <c r="JK15" s="167"/>
      <c r="JL15" s="167"/>
      <c r="JM15" s="167"/>
      <c r="JN15" s="167"/>
      <c r="JO15" s="167"/>
      <c r="JP15" s="167"/>
      <c r="JQ15" s="167"/>
      <c r="JR15" s="167"/>
      <c r="JS15" s="167"/>
      <c r="JT15" s="167"/>
      <c r="JU15" s="167"/>
      <c r="JV15" s="167"/>
      <c r="JW15" s="167"/>
      <c r="JX15" s="167"/>
      <c r="JY15" s="167"/>
      <c r="JZ15" s="167"/>
      <c r="KA15" s="167"/>
      <c r="KB15" s="167"/>
      <c r="KC15" s="167"/>
      <c r="KD15" s="167"/>
      <c r="KE15" s="167"/>
      <c r="KF15" s="167"/>
      <c r="KG15" s="167"/>
      <c r="KH15" s="167"/>
      <c r="KI15" s="167"/>
      <c r="KJ15" s="167"/>
      <c r="KK15" s="167"/>
      <c r="KL15" s="167"/>
      <c r="KM15" s="167"/>
      <c r="KN15" s="167"/>
      <c r="KO15" s="167"/>
      <c r="KP15" s="167"/>
      <c r="KQ15" s="167"/>
      <c r="KR15" s="167"/>
      <c r="KS15" s="167"/>
      <c r="KT15" s="167"/>
      <c r="KU15" s="167"/>
      <c r="KV15" s="167"/>
      <c r="KW15" s="167"/>
      <c r="KX15" s="167"/>
      <c r="KY15" s="167"/>
      <c r="KZ15" s="167"/>
      <c r="LA15" s="167"/>
      <c r="LB15" s="167"/>
      <c r="LC15" s="167"/>
      <c r="LD15" s="167"/>
      <c r="LE15" s="167"/>
      <c r="LF15" s="167"/>
      <c r="LG15" s="167"/>
      <c r="LH15" s="167"/>
      <c r="LI15" s="167"/>
      <c r="LJ15" s="167"/>
      <c r="LK15" s="167"/>
      <c r="LL15" s="167"/>
      <c r="LM15" s="167"/>
      <c r="LN15" s="167"/>
      <c r="LO15" s="167"/>
      <c r="LP15" s="167"/>
      <c r="LQ15" s="167"/>
      <c r="LR15" s="167"/>
      <c r="LS15" s="167"/>
      <c r="LT15" s="167"/>
      <c r="LU15" s="167"/>
      <c r="LV15" s="167"/>
      <c r="LW15" s="167"/>
      <c r="LX15" s="167"/>
      <c r="LY15" s="167"/>
      <c r="LZ15" s="167"/>
      <c r="MA15" s="167"/>
      <c r="MB15" s="167"/>
      <c r="MC15" s="167"/>
      <c r="MD15" s="167"/>
      <c r="ME15" s="167"/>
      <c r="MF15" s="167"/>
      <c r="MG15" s="167"/>
      <c r="MH15" s="167"/>
      <c r="MI15" s="167"/>
      <c r="MJ15" s="167"/>
      <c r="MK15" s="167"/>
      <c r="ML15" s="167"/>
      <c r="MM15" s="167"/>
      <c r="MN15" s="167"/>
      <c r="MO15" s="167"/>
      <c r="MP15" s="167"/>
      <c r="MQ15" s="167"/>
      <c r="MR15" s="167"/>
      <c r="MS15" s="167"/>
      <c r="MT15" s="167"/>
      <c r="MU15" s="167"/>
      <c r="MV15" s="167"/>
      <c r="MW15" s="167"/>
      <c r="MX15" s="167"/>
      <c r="MY15" s="167"/>
      <c r="MZ15" s="167"/>
      <c r="NA15" s="167"/>
      <c r="NB15" s="167"/>
      <c r="NC15" s="167"/>
      <c r="ND15" s="167"/>
      <c r="NE15" s="167"/>
      <c r="NF15" s="167"/>
      <c r="NG15" s="167"/>
      <c r="NH15" s="167"/>
      <c r="NI15" s="167"/>
      <c r="NJ15" s="167"/>
      <c r="NK15" s="167"/>
      <c r="NL15" s="167"/>
      <c r="NM15" s="167"/>
      <c r="NN15" s="167"/>
      <c r="NO15" s="167"/>
      <c r="NP15" s="167"/>
      <c r="NQ15" s="167"/>
      <c r="NR15" s="167"/>
      <c r="NS15" s="167"/>
      <c r="NT15" s="167"/>
      <c r="NU15" s="167"/>
      <c r="NV15" s="167"/>
      <c r="NW15" s="167"/>
      <c r="NX15" s="167"/>
      <c r="NY15" s="167"/>
      <c r="NZ15" s="167"/>
      <c r="OA15" s="167"/>
      <c r="OB15" s="167"/>
      <c r="OC15" s="167"/>
      <c r="OD15" s="167"/>
      <c r="OE15" s="167"/>
      <c r="OF15" s="167"/>
      <c r="OG15" s="167"/>
      <c r="OH15" s="167"/>
      <c r="OI15" s="167"/>
      <c r="OJ15" s="167"/>
      <c r="OK15" s="167"/>
      <c r="OL15" s="167"/>
      <c r="OM15" s="167"/>
      <c r="ON15" s="167"/>
      <c r="OO15" s="167"/>
      <c r="OP15" s="167"/>
      <c r="OQ15" s="167"/>
      <c r="OR15" s="167"/>
      <c r="OS15" s="167"/>
      <c r="OT15" s="167"/>
      <c r="OU15" s="167"/>
      <c r="OV15" s="167"/>
      <c r="OW15" s="167"/>
      <c r="OX15" s="167"/>
      <c r="OY15" s="167"/>
      <c r="OZ15" s="167"/>
      <c r="PA15" s="167"/>
      <c r="PB15" s="167"/>
      <c r="PC15" s="167"/>
      <c r="PD15" s="167"/>
      <c r="PE15" s="167"/>
      <c r="PF15" s="167"/>
      <c r="PG15" s="167"/>
      <c r="PH15" s="167"/>
      <c r="PI15" s="167"/>
      <c r="PJ15" s="167"/>
      <c r="PK15" s="167"/>
      <c r="PL15" s="167"/>
      <c r="PM15" s="167"/>
      <c r="PN15" s="167"/>
      <c r="PO15" s="167"/>
      <c r="PP15" s="167"/>
      <c r="PQ15" s="167"/>
      <c r="PR15" s="167"/>
      <c r="PS15" s="167"/>
      <c r="PT15" s="167"/>
      <c r="PU15" s="167"/>
      <c r="PV15" s="167"/>
      <c r="PW15" s="167"/>
      <c r="PX15" s="167"/>
      <c r="PY15" s="167"/>
      <c r="PZ15" s="167"/>
      <c r="QA15" s="167"/>
      <c r="QB15" s="167"/>
      <c r="QC15" s="167"/>
      <c r="QD15" s="167"/>
      <c r="QE15" s="167"/>
      <c r="QF15" s="167"/>
      <c r="QG15" s="167"/>
      <c r="QH15" s="167"/>
      <c r="QI15" s="167"/>
      <c r="QJ15" s="167"/>
      <c r="QK15" s="167"/>
      <c r="QL15" s="167"/>
      <c r="QM15" s="167"/>
      <c r="QN15" s="167"/>
      <c r="QO15" s="167"/>
      <c r="QP15" s="167"/>
      <c r="QQ15" s="167"/>
      <c r="QR15" s="167"/>
      <c r="QS15" s="167"/>
      <c r="QT15" s="167"/>
      <c r="QU15" s="167"/>
      <c r="QV15" s="167"/>
      <c r="QW15" s="167"/>
      <c r="QX15" s="167"/>
      <c r="QY15" s="167"/>
      <c r="QZ15" s="167"/>
      <c r="RA15" s="167"/>
      <c r="RB15" s="167"/>
      <c r="RC15" s="167"/>
      <c r="RD15" s="167"/>
      <c r="RE15" s="167"/>
      <c r="RF15" s="167"/>
      <c r="RG15" s="167"/>
      <c r="RH15" s="167"/>
      <c r="RI15" s="167"/>
      <c r="RJ15" s="167"/>
      <c r="RK15" s="167"/>
      <c r="RL15" s="167"/>
      <c r="RM15" s="167"/>
      <c r="RN15" s="167"/>
      <c r="RO15" s="167"/>
      <c r="RP15" s="167"/>
      <c r="RQ15" s="167"/>
      <c r="RR15" s="167"/>
      <c r="RS15" s="167"/>
      <c r="RT15" s="167"/>
      <c r="RU15" s="167"/>
      <c r="RV15" s="167"/>
      <c r="RW15" s="167"/>
      <c r="RX15" s="167"/>
      <c r="RY15" s="167"/>
      <c r="RZ15" s="167"/>
      <c r="SA15" s="167"/>
      <c r="SB15" s="167"/>
      <c r="SC15" s="167"/>
      <c r="SD15" s="167"/>
      <c r="SE15" s="167"/>
      <c r="SF15" s="167"/>
      <c r="SG15" s="167"/>
      <c r="SH15" s="167"/>
      <c r="SI15" s="167"/>
      <c r="SJ15" s="167"/>
      <c r="SK15" s="167"/>
      <c r="SL15" s="167"/>
      <c r="SM15" s="167"/>
      <c r="SN15" s="167"/>
      <c r="SO15" s="167"/>
      <c r="SP15" s="167"/>
      <c r="SQ15" s="167"/>
      <c r="SR15" s="167"/>
      <c r="SS15" s="167"/>
      <c r="ST15" s="167"/>
      <c r="SU15" s="167"/>
      <c r="SV15" s="167"/>
      <c r="SW15" s="167"/>
      <c r="SX15" s="167"/>
      <c r="SY15" s="167"/>
      <c r="SZ15" s="167"/>
      <c r="TA15" s="167"/>
      <c r="TB15" s="167"/>
      <c r="TC15" s="167"/>
      <c r="TD15" s="167"/>
      <c r="TE15" s="167"/>
      <c r="TF15" s="167"/>
      <c r="TG15" s="167"/>
      <c r="TH15" s="167"/>
      <c r="TI15" s="167"/>
      <c r="TJ15" s="167"/>
      <c r="TK15" s="167"/>
      <c r="TL15" s="167"/>
      <c r="TM15" s="167"/>
      <c r="TN15" s="167"/>
      <c r="TO15" s="167"/>
      <c r="TP15" s="167"/>
      <c r="TQ15" s="167"/>
      <c r="TR15" s="167"/>
      <c r="TS15" s="167"/>
      <c r="TT15" s="167"/>
      <c r="TU15" s="167"/>
      <c r="TV15" s="167"/>
      <c r="TW15" s="167"/>
      <c r="TX15" s="167"/>
      <c r="TY15" s="167"/>
      <c r="TZ15" s="167"/>
      <c r="UA15" s="167"/>
      <c r="UB15" s="167"/>
      <c r="UC15" s="167"/>
      <c r="UD15" s="167"/>
      <c r="UE15" s="167"/>
      <c r="UF15" s="167"/>
      <c r="UG15" s="167"/>
      <c r="UH15" s="167"/>
      <c r="UI15" s="167"/>
      <c r="UJ15" s="167"/>
      <c r="UK15" s="167"/>
      <c r="UL15" s="167"/>
      <c r="UM15" s="167"/>
      <c r="UN15" s="167"/>
      <c r="UO15" s="167"/>
      <c r="UP15" s="167"/>
      <c r="UQ15" s="167"/>
      <c r="UR15" s="167"/>
      <c r="US15" s="167"/>
      <c r="UT15" s="167"/>
      <c r="UU15" s="167"/>
      <c r="UV15" s="167"/>
      <c r="UW15" s="167"/>
      <c r="UX15" s="167"/>
      <c r="UY15" s="167"/>
      <c r="UZ15" s="167"/>
      <c r="VA15" s="167"/>
      <c r="VB15" s="167"/>
      <c r="VC15" s="167"/>
      <c r="VD15" s="167"/>
      <c r="VE15" s="167"/>
      <c r="VF15" s="167"/>
      <c r="VG15" s="167"/>
      <c r="VH15" s="167"/>
      <c r="VI15" s="167"/>
      <c r="VJ15" s="167"/>
      <c r="VK15" s="167"/>
      <c r="VL15" s="167"/>
      <c r="VM15" s="167"/>
      <c r="VN15" s="167"/>
      <c r="VO15" s="167"/>
      <c r="VP15" s="167"/>
      <c r="VQ15" s="167"/>
      <c r="VR15" s="167"/>
      <c r="VS15" s="167"/>
      <c r="VT15" s="167"/>
      <c r="VU15" s="167"/>
      <c r="VV15" s="167"/>
      <c r="VW15" s="167"/>
      <c r="VX15" s="167"/>
      <c r="VY15" s="167"/>
      <c r="VZ15" s="167"/>
      <c r="WA15" s="167"/>
      <c r="WB15" s="167"/>
      <c r="WC15" s="167"/>
      <c r="WD15" s="167"/>
      <c r="WE15" s="167"/>
      <c r="WF15" s="167"/>
      <c r="WG15" s="167"/>
      <c r="WH15" s="167"/>
      <c r="WI15" s="167"/>
      <c r="WJ15" s="167"/>
      <c r="WK15" s="167"/>
      <c r="WL15" s="167"/>
      <c r="WM15" s="167"/>
      <c r="WN15" s="167"/>
      <c r="WO15" s="167"/>
      <c r="WP15" s="167"/>
      <c r="WQ15" s="167"/>
      <c r="WR15" s="167"/>
      <c r="WS15" s="167"/>
      <c r="WT15" s="167"/>
      <c r="WU15" s="167"/>
      <c r="WV15" s="167"/>
      <c r="WW15" s="167"/>
      <c r="WX15" s="167"/>
      <c r="WY15" s="167"/>
      <c r="WZ15" s="167"/>
      <c r="XA15" s="167"/>
      <c r="XB15" s="167"/>
      <c r="XC15" s="167"/>
      <c r="XD15" s="167"/>
      <c r="XE15" s="167"/>
      <c r="XF15" s="167"/>
      <c r="XG15" s="167"/>
      <c r="XH15" s="167"/>
      <c r="XI15" s="167"/>
      <c r="XJ15" s="167"/>
      <c r="XK15" s="167"/>
      <c r="XL15" s="167"/>
      <c r="XM15" s="167"/>
      <c r="XN15" s="167"/>
      <c r="XO15" s="167"/>
      <c r="XP15" s="167"/>
      <c r="XQ15" s="167"/>
      <c r="XR15" s="167"/>
      <c r="XS15" s="167"/>
      <c r="XT15" s="167"/>
      <c r="XU15" s="167"/>
      <c r="XV15" s="167"/>
      <c r="XW15" s="167"/>
      <c r="XX15" s="167"/>
      <c r="XY15" s="167"/>
      <c r="XZ15" s="167"/>
      <c r="YA15" s="167"/>
      <c r="YB15" s="167"/>
      <c r="YC15" s="167"/>
      <c r="YD15" s="167"/>
      <c r="YE15" s="167"/>
      <c r="YF15" s="167"/>
      <c r="YG15" s="167"/>
      <c r="YH15" s="167"/>
      <c r="YI15" s="167"/>
      <c r="YJ15" s="167"/>
      <c r="YK15" s="167"/>
      <c r="YL15" s="167"/>
      <c r="YM15" s="167"/>
      <c r="YN15" s="167"/>
      <c r="YO15" s="167"/>
      <c r="YP15" s="167"/>
      <c r="YQ15" s="167"/>
      <c r="YR15" s="167"/>
      <c r="YS15" s="167"/>
      <c r="YT15" s="167"/>
      <c r="YU15" s="167"/>
      <c r="YV15" s="167"/>
      <c r="YW15" s="167"/>
      <c r="YX15" s="167"/>
      <c r="YY15" s="167"/>
      <c r="YZ15" s="167"/>
      <c r="ZA15" s="167"/>
      <c r="ZB15" s="167"/>
      <c r="ZC15" s="167"/>
      <c r="ZD15" s="167"/>
      <c r="ZE15" s="167"/>
      <c r="ZF15" s="167"/>
      <c r="ZG15" s="167"/>
      <c r="ZH15" s="167"/>
      <c r="ZI15" s="167"/>
      <c r="ZJ15" s="167"/>
      <c r="ZK15" s="167"/>
      <c r="ZL15" s="167"/>
      <c r="ZM15" s="167"/>
      <c r="ZN15" s="167"/>
      <c r="ZO15" s="167"/>
      <c r="ZP15" s="167"/>
      <c r="ZQ15" s="167"/>
      <c r="ZR15" s="167"/>
      <c r="ZS15" s="167"/>
      <c r="ZT15" s="167"/>
      <c r="ZU15" s="167"/>
      <c r="ZV15" s="167"/>
      <c r="ZW15" s="167"/>
      <c r="ZX15" s="167"/>
      <c r="ZY15" s="167"/>
      <c r="ZZ15" s="167"/>
      <c r="AAA15" s="167"/>
      <c r="AAB15" s="167"/>
      <c r="AAC15" s="167"/>
      <c r="AAD15" s="167"/>
      <c r="AAE15" s="167"/>
      <c r="AAF15" s="167"/>
      <c r="AAG15" s="167"/>
      <c r="AAH15" s="167"/>
      <c r="AAI15" s="167"/>
      <c r="AAJ15" s="167"/>
      <c r="AAK15" s="167"/>
      <c r="AAL15" s="167"/>
      <c r="AAM15" s="167"/>
      <c r="AAN15" s="167"/>
      <c r="AAO15" s="167"/>
      <c r="AAP15" s="167"/>
      <c r="AAQ15" s="167"/>
      <c r="AAR15" s="167"/>
      <c r="AAS15" s="167"/>
      <c r="AAT15" s="167"/>
      <c r="AAU15" s="167"/>
      <c r="AAV15" s="167"/>
      <c r="AAW15" s="167"/>
      <c r="AAX15" s="167"/>
      <c r="AAY15" s="167"/>
      <c r="AAZ15" s="167"/>
      <c r="ABA15" s="167"/>
      <c r="ABB15" s="167"/>
      <c r="ABC15" s="167"/>
      <c r="ABD15" s="167"/>
      <c r="ABE15" s="167"/>
      <c r="ABF15" s="167"/>
      <c r="ABG15" s="167"/>
      <c r="ABH15" s="167"/>
      <c r="ABI15" s="167"/>
      <c r="ABJ15" s="167"/>
      <c r="ABK15" s="167"/>
      <c r="ABL15" s="167"/>
      <c r="ABM15" s="167"/>
      <c r="ABN15" s="167"/>
      <c r="ABO15" s="167"/>
      <c r="ABP15" s="167"/>
      <c r="ABQ15" s="167"/>
      <c r="ABR15" s="167"/>
      <c r="ABS15" s="167"/>
      <c r="ABT15" s="167"/>
      <c r="ABU15" s="167"/>
      <c r="ABV15" s="167"/>
      <c r="ABW15" s="167"/>
      <c r="ABX15" s="167"/>
      <c r="ABY15" s="167"/>
      <c r="ABZ15" s="167"/>
      <c r="ACA15" s="167"/>
      <c r="ACB15" s="167"/>
      <c r="ACC15" s="167"/>
      <c r="ACD15" s="167"/>
      <c r="ACE15" s="167"/>
      <c r="ACF15" s="167"/>
      <c r="ACG15" s="167"/>
      <c r="ACH15" s="167"/>
      <c r="ACI15" s="167"/>
      <c r="ACJ15" s="167"/>
      <c r="ACK15" s="167"/>
      <c r="ACL15" s="167"/>
      <c r="ACM15" s="167"/>
      <c r="ACN15" s="167"/>
      <c r="ACO15" s="167"/>
      <c r="ACP15" s="167"/>
      <c r="ACQ15" s="167"/>
      <c r="ACR15" s="167"/>
      <c r="ACS15" s="167"/>
      <c r="ACT15" s="167"/>
      <c r="ACU15" s="167"/>
      <c r="ACV15" s="167"/>
      <c r="ACW15" s="167"/>
      <c r="ACX15" s="167"/>
      <c r="ACY15" s="167"/>
      <c r="ACZ15" s="167"/>
      <c r="ADA15" s="167"/>
      <c r="ADB15" s="167"/>
      <c r="ADC15" s="167"/>
      <c r="ADD15" s="167"/>
      <c r="ADE15" s="167"/>
      <c r="ADF15" s="167"/>
      <c r="ADG15" s="167"/>
      <c r="ADH15" s="167"/>
      <c r="ADI15" s="167"/>
      <c r="ADJ15" s="167"/>
      <c r="ADK15" s="167"/>
      <c r="ADL15" s="167"/>
      <c r="ADM15" s="167"/>
      <c r="ADN15" s="167"/>
      <c r="ADO15" s="167"/>
      <c r="ADP15" s="167"/>
      <c r="ADQ15" s="167"/>
      <c r="ADR15" s="167"/>
      <c r="ADS15" s="167"/>
      <c r="ADT15" s="167"/>
      <c r="ADU15" s="167"/>
      <c r="ADV15" s="167"/>
      <c r="ADW15" s="167"/>
      <c r="ADX15" s="167"/>
      <c r="ADY15" s="167"/>
      <c r="ADZ15" s="167"/>
      <c r="AEA15" s="167"/>
      <c r="AEB15" s="167"/>
      <c r="AEC15" s="167"/>
      <c r="AED15" s="167"/>
      <c r="AEE15" s="167"/>
      <c r="AEF15" s="167"/>
      <c r="AEG15" s="167"/>
      <c r="AEH15" s="167"/>
      <c r="AEI15" s="167"/>
      <c r="AEJ15" s="167"/>
      <c r="AEK15" s="167"/>
      <c r="AEL15" s="167"/>
      <c r="AEM15" s="167"/>
      <c r="AEN15" s="167"/>
      <c r="AEO15" s="167"/>
      <c r="AEP15" s="167"/>
      <c r="AEQ15" s="167"/>
      <c r="AER15" s="167"/>
      <c r="AES15" s="167"/>
      <c r="AET15" s="167"/>
      <c r="AEU15" s="167"/>
      <c r="AEV15" s="167"/>
      <c r="AEW15" s="167"/>
      <c r="AEX15" s="167"/>
      <c r="AEY15" s="167"/>
      <c r="AEZ15" s="167"/>
      <c r="AFA15" s="167"/>
      <c r="AFB15" s="167"/>
      <c r="AFC15" s="167"/>
      <c r="AFD15" s="167"/>
      <c r="AFE15" s="167"/>
      <c r="AFF15" s="167"/>
      <c r="AFG15" s="167"/>
      <c r="AFH15" s="167"/>
      <c r="AFI15" s="167"/>
      <c r="AFJ15" s="167"/>
      <c r="AFK15" s="167"/>
      <c r="AFL15" s="167"/>
      <c r="AFM15" s="167"/>
      <c r="AFN15" s="167"/>
      <c r="AFO15" s="167"/>
      <c r="AFP15" s="167"/>
      <c r="AFQ15" s="167"/>
      <c r="AFR15" s="167"/>
      <c r="AFS15" s="167"/>
      <c r="AFT15" s="167"/>
      <c r="AFU15" s="167"/>
      <c r="AFV15" s="167"/>
      <c r="AFW15" s="167"/>
      <c r="AFX15" s="167"/>
      <c r="AFY15" s="167"/>
      <c r="AFZ15" s="167"/>
      <c r="AGA15" s="167"/>
      <c r="AGB15" s="167"/>
      <c r="AGC15" s="167"/>
      <c r="AGD15" s="167"/>
      <c r="AGE15" s="167"/>
      <c r="AGF15" s="167"/>
      <c r="AGG15" s="167"/>
      <c r="AGH15" s="167"/>
      <c r="AGI15" s="167"/>
      <c r="AGJ15" s="167"/>
      <c r="AGK15" s="167"/>
      <c r="AGL15" s="167"/>
      <c r="AGM15" s="167"/>
      <c r="AGN15" s="167"/>
      <c r="AGO15" s="167"/>
      <c r="AGP15" s="167"/>
      <c r="AGQ15" s="167"/>
      <c r="AGR15" s="167"/>
      <c r="AGS15" s="167"/>
      <c r="AGT15" s="167"/>
      <c r="AGU15" s="167"/>
      <c r="AGV15" s="167"/>
      <c r="AGW15" s="167"/>
      <c r="AGX15" s="167"/>
      <c r="AGY15" s="167"/>
      <c r="AGZ15" s="167"/>
      <c r="AHA15" s="167"/>
      <c r="AHB15" s="167"/>
      <c r="AHC15" s="167"/>
      <c r="AHD15" s="167"/>
      <c r="AHE15" s="167"/>
      <c r="AHF15" s="167"/>
      <c r="AHG15" s="167"/>
      <c r="AHH15" s="167"/>
      <c r="AHI15" s="167"/>
      <c r="AHJ15" s="167"/>
      <c r="AHK15" s="167"/>
      <c r="AHL15" s="167"/>
      <c r="AHM15" s="167"/>
      <c r="AHN15" s="167"/>
      <c r="AHO15" s="167"/>
      <c r="AHP15" s="167"/>
      <c r="AHQ15" s="167"/>
      <c r="AHR15" s="167"/>
      <c r="AHS15" s="167"/>
      <c r="AHT15" s="167"/>
      <c r="AHU15" s="167"/>
      <c r="AHV15" s="167"/>
      <c r="AHW15" s="167"/>
      <c r="AHX15" s="167"/>
      <c r="AHY15" s="167"/>
      <c r="AHZ15" s="167"/>
      <c r="AIA15" s="167"/>
      <c r="AIB15" s="167"/>
      <c r="AIC15" s="167"/>
      <c r="AID15" s="167"/>
      <c r="AIE15" s="167"/>
      <c r="AIF15" s="167"/>
      <c r="AIG15" s="167"/>
      <c r="AIH15" s="167"/>
      <c r="AII15" s="167"/>
      <c r="AIJ15" s="167"/>
      <c r="AIK15" s="167"/>
      <c r="AIL15" s="167"/>
      <c r="AIM15" s="167"/>
      <c r="AIN15" s="167"/>
      <c r="AIO15" s="167"/>
      <c r="AIP15" s="167"/>
      <c r="AIQ15" s="167"/>
      <c r="AIR15" s="167"/>
      <c r="AIS15" s="167"/>
      <c r="AIT15" s="167"/>
      <c r="AIU15" s="167"/>
      <c r="AIV15" s="167"/>
      <c r="AIW15" s="167"/>
      <c r="AIX15" s="167"/>
      <c r="AIY15" s="167"/>
      <c r="AIZ15" s="167"/>
      <c r="AJA15" s="167"/>
      <c r="AJB15" s="167"/>
      <c r="AJC15" s="167"/>
      <c r="AJD15" s="167"/>
      <c r="AJE15" s="167"/>
      <c r="AJF15" s="167"/>
      <c r="AJG15" s="167"/>
      <c r="AJH15" s="167"/>
      <c r="AJI15" s="167"/>
      <c r="AJJ15" s="167"/>
      <c r="AJK15" s="167"/>
      <c r="AJL15" s="167"/>
      <c r="AJM15" s="167"/>
      <c r="AJN15" s="167"/>
      <c r="AJO15" s="167"/>
      <c r="AJP15" s="167"/>
      <c r="AJQ15" s="167"/>
      <c r="AJR15" s="167"/>
      <c r="AJS15" s="167"/>
      <c r="AJT15" s="167"/>
      <c r="AJU15" s="167"/>
      <c r="AJV15" s="167"/>
      <c r="AJW15" s="167"/>
      <c r="AJX15" s="167"/>
      <c r="AJY15" s="167"/>
      <c r="AJZ15" s="167"/>
      <c r="AKA15" s="167"/>
      <c r="AKB15" s="167"/>
      <c r="AKC15" s="167"/>
      <c r="AKD15" s="167"/>
      <c r="AKE15" s="167"/>
      <c r="AKF15" s="167"/>
      <c r="AKG15" s="167"/>
      <c r="AKH15" s="167"/>
      <c r="AKI15" s="167"/>
      <c r="AKJ15" s="167"/>
      <c r="AKK15" s="167"/>
      <c r="AKL15" s="167"/>
      <c r="AKM15" s="167"/>
      <c r="AKN15" s="167"/>
      <c r="AKO15" s="167"/>
      <c r="AKP15" s="167"/>
      <c r="AKQ15" s="167"/>
      <c r="AKR15" s="167"/>
      <c r="AKS15" s="167"/>
      <c r="AKT15" s="167"/>
      <c r="AKU15" s="167"/>
      <c r="AKV15" s="167"/>
      <c r="AKW15" s="167"/>
      <c r="AKX15" s="167"/>
      <c r="AKY15" s="167"/>
      <c r="AKZ15" s="167"/>
      <c r="ALA15" s="167"/>
      <c r="ALB15" s="167"/>
      <c r="ALC15" s="167"/>
      <c r="ALD15" s="167"/>
      <c r="ALE15" s="167"/>
      <c r="ALF15" s="167"/>
      <c r="ALG15" s="167"/>
      <c r="ALH15" s="167"/>
      <c r="ALI15" s="167"/>
      <c r="ALJ15" s="167"/>
      <c r="ALK15" s="167"/>
      <c r="ALL15" s="167"/>
      <c r="ALM15" s="167"/>
      <c r="ALN15" s="167"/>
      <c r="ALO15" s="167"/>
      <c r="ALP15" s="167"/>
      <c r="ALQ15" s="167"/>
      <c r="ALR15" s="167"/>
      <c r="ALS15" s="167"/>
      <c r="ALT15" s="167"/>
      <c r="ALU15" s="167"/>
      <c r="ALV15" s="167"/>
      <c r="ALW15" s="167"/>
      <c r="ALX15" s="167"/>
      <c r="ALY15" s="167"/>
      <c r="ALZ15" s="167"/>
      <c r="AMA15" s="167"/>
      <c r="AMB15" s="167"/>
      <c r="AMC15" s="167"/>
      <c r="AMD15" s="167"/>
      <c r="AME15" s="167"/>
      <c r="AMF15" s="167"/>
      <c r="AMG15" s="167"/>
      <c r="AMH15" s="167"/>
      <c r="AMI15" s="167"/>
    </row>
    <row r="16" spans="1:1024" s="168" customFormat="1" ht="92.25" customHeight="1">
      <c r="A16" s="154">
        <v>13</v>
      </c>
      <c r="B16" s="170" t="s">
        <v>110</v>
      </c>
      <c r="C16" s="171" t="s">
        <v>111</v>
      </c>
      <c r="D16" s="171" t="s">
        <v>101</v>
      </c>
      <c r="E16" s="172" t="s">
        <v>167</v>
      </c>
      <c r="F16" s="173" t="s">
        <v>112</v>
      </c>
      <c r="G16" s="174">
        <v>3</v>
      </c>
      <c r="H16" s="171">
        <v>1</v>
      </c>
      <c r="I16" s="175" t="s">
        <v>3</v>
      </c>
      <c r="J16" s="176">
        <v>22500</v>
      </c>
      <c r="K16" s="176">
        <f>+J16*0.21</f>
        <v>4725</v>
      </c>
      <c r="L16" s="176">
        <f t="shared" ref="L16" si="5">J16+K16</f>
        <v>27225</v>
      </c>
      <c r="M16" s="176">
        <v>36000</v>
      </c>
      <c r="N16" s="177" t="s">
        <v>94</v>
      </c>
      <c r="O16" s="171">
        <v>1</v>
      </c>
      <c r="P16" s="171">
        <v>0</v>
      </c>
      <c r="Q16" s="178">
        <f t="shared" ref="Q16:Q17" si="6">(P16/O16)</f>
        <v>0</v>
      </c>
      <c r="R16" s="179" t="s">
        <v>114</v>
      </c>
      <c r="S16" s="180" t="s">
        <v>115</v>
      </c>
      <c r="T16" s="176">
        <v>22350</v>
      </c>
      <c r="U16" s="176">
        <f>T16*0.21</f>
        <v>4693.5</v>
      </c>
      <c r="V16" s="176">
        <f>SUM(T16:U16)</f>
        <v>27043.5</v>
      </c>
      <c r="W16" s="181">
        <f t="shared" ref="W16:W17" si="7">1-V16/L16</f>
        <v>6.6666666666667096E-3</v>
      </c>
      <c r="X16" s="182">
        <v>45481</v>
      </c>
      <c r="Y16" s="166">
        <v>45482</v>
      </c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167"/>
      <c r="KS16" s="167"/>
      <c r="KT16" s="167"/>
      <c r="KU16" s="167"/>
      <c r="KV16" s="167"/>
      <c r="KW16" s="167"/>
      <c r="KX16" s="167"/>
      <c r="KY16" s="167"/>
      <c r="KZ16" s="167"/>
      <c r="LA16" s="167"/>
      <c r="LB16" s="167"/>
      <c r="LC16" s="167"/>
      <c r="LD16" s="167"/>
      <c r="LE16" s="167"/>
      <c r="LF16" s="167"/>
      <c r="LG16" s="167"/>
      <c r="LH16" s="167"/>
      <c r="LI16" s="167"/>
      <c r="LJ16" s="167"/>
      <c r="LK16" s="167"/>
      <c r="LL16" s="167"/>
      <c r="LM16" s="167"/>
      <c r="LN16" s="167"/>
      <c r="LO16" s="167"/>
      <c r="LP16" s="167"/>
      <c r="LQ16" s="167"/>
      <c r="LR16" s="167"/>
      <c r="LS16" s="167"/>
      <c r="LT16" s="167"/>
      <c r="LU16" s="167"/>
      <c r="LV16" s="167"/>
      <c r="LW16" s="167"/>
      <c r="LX16" s="167"/>
      <c r="LY16" s="167"/>
      <c r="LZ16" s="167"/>
      <c r="MA16" s="167"/>
      <c r="MB16" s="167"/>
      <c r="MC16" s="167"/>
      <c r="MD16" s="167"/>
      <c r="ME16" s="167"/>
      <c r="MF16" s="167"/>
      <c r="MG16" s="167"/>
      <c r="MH16" s="167"/>
      <c r="MI16" s="167"/>
      <c r="MJ16" s="167"/>
      <c r="MK16" s="167"/>
      <c r="ML16" s="167"/>
      <c r="MM16" s="167"/>
      <c r="MN16" s="167"/>
      <c r="MO16" s="167"/>
      <c r="MP16" s="167"/>
      <c r="MQ16" s="167"/>
      <c r="MR16" s="167"/>
      <c r="MS16" s="167"/>
      <c r="MT16" s="167"/>
      <c r="MU16" s="167"/>
      <c r="MV16" s="167"/>
      <c r="MW16" s="167"/>
      <c r="MX16" s="167"/>
      <c r="MY16" s="167"/>
      <c r="MZ16" s="167"/>
      <c r="NA16" s="167"/>
      <c r="NB16" s="167"/>
      <c r="NC16" s="167"/>
      <c r="ND16" s="167"/>
      <c r="NE16" s="167"/>
      <c r="NF16" s="167"/>
      <c r="NG16" s="167"/>
      <c r="NH16" s="167"/>
      <c r="NI16" s="167"/>
      <c r="NJ16" s="167"/>
      <c r="NK16" s="167"/>
      <c r="NL16" s="167"/>
      <c r="NM16" s="167"/>
      <c r="NN16" s="167"/>
      <c r="NO16" s="167"/>
      <c r="NP16" s="167"/>
      <c r="NQ16" s="167"/>
      <c r="NR16" s="167"/>
      <c r="NS16" s="167"/>
      <c r="NT16" s="167"/>
      <c r="NU16" s="167"/>
      <c r="NV16" s="167"/>
      <c r="NW16" s="167"/>
      <c r="NX16" s="167"/>
      <c r="NY16" s="167"/>
      <c r="NZ16" s="167"/>
      <c r="OA16" s="167"/>
      <c r="OB16" s="167"/>
      <c r="OC16" s="167"/>
      <c r="OD16" s="167"/>
      <c r="OE16" s="167"/>
      <c r="OF16" s="167"/>
      <c r="OG16" s="167"/>
      <c r="OH16" s="167"/>
      <c r="OI16" s="167"/>
      <c r="OJ16" s="167"/>
      <c r="OK16" s="167"/>
      <c r="OL16" s="167"/>
      <c r="OM16" s="167"/>
      <c r="ON16" s="167"/>
      <c r="OO16" s="167"/>
      <c r="OP16" s="167"/>
      <c r="OQ16" s="167"/>
      <c r="OR16" s="167"/>
      <c r="OS16" s="167"/>
      <c r="OT16" s="167"/>
      <c r="OU16" s="167"/>
      <c r="OV16" s="167"/>
      <c r="OW16" s="167"/>
      <c r="OX16" s="167"/>
      <c r="OY16" s="167"/>
      <c r="OZ16" s="167"/>
      <c r="PA16" s="167"/>
      <c r="PB16" s="167"/>
      <c r="PC16" s="167"/>
      <c r="PD16" s="167"/>
      <c r="PE16" s="167"/>
      <c r="PF16" s="167"/>
      <c r="PG16" s="167"/>
      <c r="PH16" s="167"/>
      <c r="PI16" s="167"/>
      <c r="PJ16" s="167"/>
      <c r="PK16" s="167"/>
      <c r="PL16" s="167"/>
      <c r="PM16" s="167"/>
      <c r="PN16" s="167"/>
      <c r="PO16" s="167"/>
      <c r="PP16" s="167"/>
      <c r="PQ16" s="167"/>
      <c r="PR16" s="167"/>
      <c r="PS16" s="167"/>
      <c r="PT16" s="167"/>
      <c r="PU16" s="167"/>
      <c r="PV16" s="167"/>
      <c r="PW16" s="167"/>
      <c r="PX16" s="167"/>
      <c r="PY16" s="167"/>
      <c r="PZ16" s="167"/>
      <c r="QA16" s="167"/>
      <c r="QB16" s="167"/>
      <c r="QC16" s="167"/>
      <c r="QD16" s="167"/>
      <c r="QE16" s="167"/>
      <c r="QF16" s="167"/>
      <c r="QG16" s="167"/>
      <c r="QH16" s="167"/>
      <c r="QI16" s="167"/>
      <c r="QJ16" s="167"/>
      <c r="QK16" s="167"/>
      <c r="QL16" s="167"/>
      <c r="QM16" s="167"/>
      <c r="QN16" s="167"/>
      <c r="QO16" s="167"/>
      <c r="QP16" s="167"/>
      <c r="QQ16" s="167"/>
      <c r="QR16" s="167"/>
      <c r="QS16" s="167"/>
      <c r="QT16" s="167"/>
      <c r="QU16" s="167"/>
      <c r="QV16" s="167"/>
      <c r="QW16" s="167"/>
      <c r="QX16" s="167"/>
      <c r="QY16" s="167"/>
      <c r="QZ16" s="167"/>
      <c r="RA16" s="167"/>
      <c r="RB16" s="167"/>
      <c r="RC16" s="167"/>
      <c r="RD16" s="167"/>
      <c r="RE16" s="167"/>
      <c r="RF16" s="167"/>
      <c r="RG16" s="167"/>
      <c r="RH16" s="167"/>
      <c r="RI16" s="167"/>
      <c r="RJ16" s="167"/>
      <c r="RK16" s="167"/>
      <c r="RL16" s="167"/>
      <c r="RM16" s="167"/>
      <c r="RN16" s="167"/>
      <c r="RO16" s="167"/>
      <c r="RP16" s="167"/>
      <c r="RQ16" s="167"/>
      <c r="RR16" s="167"/>
      <c r="RS16" s="167"/>
      <c r="RT16" s="167"/>
      <c r="RU16" s="167"/>
      <c r="RV16" s="167"/>
      <c r="RW16" s="167"/>
      <c r="RX16" s="167"/>
      <c r="RY16" s="167"/>
      <c r="RZ16" s="167"/>
      <c r="SA16" s="167"/>
      <c r="SB16" s="167"/>
      <c r="SC16" s="167"/>
      <c r="SD16" s="167"/>
      <c r="SE16" s="167"/>
      <c r="SF16" s="167"/>
      <c r="SG16" s="167"/>
      <c r="SH16" s="167"/>
      <c r="SI16" s="167"/>
      <c r="SJ16" s="167"/>
      <c r="SK16" s="167"/>
      <c r="SL16" s="167"/>
      <c r="SM16" s="167"/>
      <c r="SN16" s="167"/>
      <c r="SO16" s="167"/>
      <c r="SP16" s="167"/>
      <c r="SQ16" s="167"/>
      <c r="SR16" s="167"/>
      <c r="SS16" s="167"/>
      <c r="ST16" s="167"/>
      <c r="SU16" s="167"/>
      <c r="SV16" s="167"/>
      <c r="SW16" s="167"/>
      <c r="SX16" s="167"/>
      <c r="SY16" s="167"/>
      <c r="SZ16" s="167"/>
      <c r="TA16" s="167"/>
      <c r="TB16" s="167"/>
      <c r="TC16" s="167"/>
      <c r="TD16" s="167"/>
      <c r="TE16" s="167"/>
      <c r="TF16" s="167"/>
      <c r="TG16" s="167"/>
      <c r="TH16" s="167"/>
      <c r="TI16" s="167"/>
      <c r="TJ16" s="167"/>
      <c r="TK16" s="167"/>
      <c r="TL16" s="167"/>
      <c r="TM16" s="167"/>
      <c r="TN16" s="167"/>
      <c r="TO16" s="167"/>
      <c r="TP16" s="167"/>
      <c r="TQ16" s="167"/>
      <c r="TR16" s="167"/>
      <c r="TS16" s="167"/>
      <c r="TT16" s="167"/>
      <c r="TU16" s="167"/>
      <c r="TV16" s="167"/>
      <c r="TW16" s="167"/>
      <c r="TX16" s="167"/>
      <c r="TY16" s="167"/>
      <c r="TZ16" s="167"/>
      <c r="UA16" s="167"/>
      <c r="UB16" s="167"/>
      <c r="UC16" s="167"/>
      <c r="UD16" s="167"/>
      <c r="UE16" s="167"/>
      <c r="UF16" s="167"/>
      <c r="UG16" s="167"/>
      <c r="UH16" s="167"/>
      <c r="UI16" s="167"/>
      <c r="UJ16" s="167"/>
      <c r="UK16" s="167"/>
      <c r="UL16" s="167"/>
      <c r="UM16" s="167"/>
      <c r="UN16" s="167"/>
      <c r="UO16" s="167"/>
      <c r="UP16" s="167"/>
      <c r="UQ16" s="167"/>
      <c r="UR16" s="167"/>
      <c r="US16" s="167"/>
      <c r="UT16" s="167"/>
      <c r="UU16" s="167"/>
      <c r="UV16" s="167"/>
      <c r="UW16" s="167"/>
      <c r="UX16" s="167"/>
      <c r="UY16" s="167"/>
      <c r="UZ16" s="167"/>
      <c r="VA16" s="167"/>
      <c r="VB16" s="167"/>
      <c r="VC16" s="167"/>
      <c r="VD16" s="167"/>
      <c r="VE16" s="167"/>
      <c r="VF16" s="167"/>
      <c r="VG16" s="167"/>
      <c r="VH16" s="167"/>
      <c r="VI16" s="167"/>
      <c r="VJ16" s="167"/>
      <c r="VK16" s="167"/>
      <c r="VL16" s="167"/>
      <c r="VM16" s="167"/>
      <c r="VN16" s="167"/>
      <c r="VO16" s="167"/>
      <c r="VP16" s="167"/>
      <c r="VQ16" s="167"/>
      <c r="VR16" s="167"/>
      <c r="VS16" s="167"/>
      <c r="VT16" s="167"/>
      <c r="VU16" s="167"/>
      <c r="VV16" s="167"/>
      <c r="VW16" s="167"/>
      <c r="VX16" s="167"/>
      <c r="VY16" s="167"/>
      <c r="VZ16" s="167"/>
      <c r="WA16" s="167"/>
      <c r="WB16" s="167"/>
      <c r="WC16" s="167"/>
      <c r="WD16" s="167"/>
      <c r="WE16" s="167"/>
      <c r="WF16" s="167"/>
      <c r="WG16" s="167"/>
      <c r="WH16" s="167"/>
      <c r="WI16" s="167"/>
      <c r="WJ16" s="167"/>
      <c r="WK16" s="167"/>
      <c r="WL16" s="167"/>
      <c r="WM16" s="167"/>
      <c r="WN16" s="167"/>
      <c r="WO16" s="167"/>
      <c r="WP16" s="167"/>
      <c r="WQ16" s="167"/>
      <c r="WR16" s="167"/>
      <c r="WS16" s="167"/>
      <c r="WT16" s="167"/>
      <c r="WU16" s="167"/>
      <c r="WV16" s="167"/>
      <c r="WW16" s="167"/>
      <c r="WX16" s="167"/>
      <c r="WY16" s="167"/>
      <c r="WZ16" s="167"/>
      <c r="XA16" s="167"/>
      <c r="XB16" s="167"/>
      <c r="XC16" s="167"/>
      <c r="XD16" s="167"/>
      <c r="XE16" s="167"/>
      <c r="XF16" s="167"/>
      <c r="XG16" s="167"/>
      <c r="XH16" s="167"/>
      <c r="XI16" s="167"/>
      <c r="XJ16" s="167"/>
      <c r="XK16" s="167"/>
      <c r="XL16" s="167"/>
      <c r="XM16" s="167"/>
      <c r="XN16" s="167"/>
      <c r="XO16" s="167"/>
      <c r="XP16" s="167"/>
      <c r="XQ16" s="167"/>
      <c r="XR16" s="167"/>
      <c r="XS16" s="167"/>
      <c r="XT16" s="167"/>
      <c r="XU16" s="167"/>
      <c r="XV16" s="167"/>
      <c r="XW16" s="167"/>
      <c r="XX16" s="167"/>
      <c r="XY16" s="167"/>
      <c r="XZ16" s="167"/>
      <c r="YA16" s="167"/>
      <c r="YB16" s="167"/>
      <c r="YC16" s="167"/>
      <c r="YD16" s="167"/>
      <c r="YE16" s="167"/>
      <c r="YF16" s="167"/>
      <c r="YG16" s="167"/>
      <c r="YH16" s="167"/>
      <c r="YI16" s="167"/>
      <c r="YJ16" s="167"/>
      <c r="YK16" s="167"/>
      <c r="YL16" s="167"/>
      <c r="YM16" s="167"/>
      <c r="YN16" s="167"/>
      <c r="YO16" s="167"/>
      <c r="YP16" s="167"/>
      <c r="YQ16" s="167"/>
      <c r="YR16" s="167"/>
      <c r="YS16" s="167"/>
      <c r="YT16" s="167"/>
      <c r="YU16" s="167"/>
      <c r="YV16" s="167"/>
      <c r="YW16" s="167"/>
      <c r="YX16" s="167"/>
      <c r="YY16" s="167"/>
      <c r="YZ16" s="167"/>
      <c r="ZA16" s="167"/>
      <c r="ZB16" s="167"/>
      <c r="ZC16" s="167"/>
      <c r="ZD16" s="167"/>
      <c r="ZE16" s="167"/>
      <c r="ZF16" s="167"/>
      <c r="ZG16" s="167"/>
      <c r="ZH16" s="167"/>
      <c r="ZI16" s="167"/>
      <c r="ZJ16" s="167"/>
      <c r="ZK16" s="167"/>
      <c r="ZL16" s="167"/>
      <c r="ZM16" s="167"/>
      <c r="ZN16" s="167"/>
      <c r="ZO16" s="167"/>
      <c r="ZP16" s="167"/>
      <c r="ZQ16" s="167"/>
      <c r="ZR16" s="167"/>
      <c r="ZS16" s="167"/>
      <c r="ZT16" s="167"/>
      <c r="ZU16" s="167"/>
      <c r="ZV16" s="167"/>
      <c r="ZW16" s="167"/>
      <c r="ZX16" s="167"/>
      <c r="ZY16" s="167"/>
      <c r="ZZ16" s="167"/>
      <c r="AAA16" s="167"/>
      <c r="AAB16" s="167"/>
      <c r="AAC16" s="167"/>
      <c r="AAD16" s="167"/>
      <c r="AAE16" s="167"/>
      <c r="AAF16" s="167"/>
      <c r="AAG16" s="167"/>
      <c r="AAH16" s="167"/>
      <c r="AAI16" s="167"/>
      <c r="AAJ16" s="167"/>
      <c r="AAK16" s="167"/>
      <c r="AAL16" s="167"/>
      <c r="AAM16" s="167"/>
      <c r="AAN16" s="167"/>
      <c r="AAO16" s="167"/>
      <c r="AAP16" s="167"/>
      <c r="AAQ16" s="167"/>
      <c r="AAR16" s="167"/>
      <c r="AAS16" s="167"/>
      <c r="AAT16" s="167"/>
      <c r="AAU16" s="167"/>
      <c r="AAV16" s="167"/>
      <c r="AAW16" s="167"/>
      <c r="AAX16" s="167"/>
      <c r="AAY16" s="167"/>
      <c r="AAZ16" s="167"/>
      <c r="ABA16" s="167"/>
      <c r="ABB16" s="167"/>
      <c r="ABC16" s="167"/>
      <c r="ABD16" s="167"/>
      <c r="ABE16" s="167"/>
      <c r="ABF16" s="167"/>
      <c r="ABG16" s="167"/>
      <c r="ABH16" s="167"/>
      <c r="ABI16" s="167"/>
      <c r="ABJ16" s="167"/>
      <c r="ABK16" s="167"/>
      <c r="ABL16" s="167"/>
      <c r="ABM16" s="167"/>
      <c r="ABN16" s="167"/>
      <c r="ABO16" s="167"/>
      <c r="ABP16" s="167"/>
      <c r="ABQ16" s="167"/>
      <c r="ABR16" s="167"/>
      <c r="ABS16" s="167"/>
      <c r="ABT16" s="167"/>
      <c r="ABU16" s="167"/>
      <c r="ABV16" s="167"/>
      <c r="ABW16" s="167"/>
      <c r="ABX16" s="167"/>
      <c r="ABY16" s="167"/>
      <c r="ABZ16" s="167"/>
      <c r="ACA16" s="167"/>
      <c r="ACB16" s="167"/>
      <c r="ACC16" s="167"/>
      <c r="ACD16" s="167"/>
      <c r="ACE16" s="167"/>
      <c r="ACF16" s="167"/>
      <c r="ACG16" s="167"/>
      <c r="ACH16" s="167"/>
      <c r="ACI16" s="167"/>
      <c r="ACJ16" s="167"/>
      <c r="ACK16" s="167"/>
      <c r="ACL16" s="167"/>
      <c r="ACM16" s="167"/>
      <c r="ACN16" s="167"/>
      <c r="ACO16" s="167"/>
      <c r="ACP16" s="167"/>
      <c r="ACQ16" s="167"/>
      <c r="ACR16" s="167"/>
      <c r="ACS16" s="167"/>
      <c r="ACT16" s="167"/>
      <c r="ACU16" s="167"/>
      <c r="ACV16" s="167"/>
      <c r="ACW16" s="167"/>
      <c r="ACX16" s="167"/>
      <c r="ACY16" s="167"/>
      <c r="ACZ16" s="167"/>
      <c r="ADA16" s="167"/>
      <c r="ADB16" s="167"/>
      <c r="ADC16" s="167"/>
      <c r="ADD16" s="167"/>
      <c r="ADE16" s="167"/>
      <c r="ADF16" s="167"/>
      <c r="ADG16" s="167"/>
      <c r="ADH16" s="167"/>
      <c r="ADI16" s="167"/>
      <c r="ADJ16" s="167"/>
      <c r="ADK16" s="167"/>
      <c r="ADL16" s="167"/>
      <c r="ADM16" s="167"/>
      <c r="ADN16" s="167"/>
      <c r="ADO16" s="167"/>
      <c r="ADP16" s="167"/>
      <c r="ADQ16" s="167"/>
      <c r="ADR16" s="167"/>
      <c r="ADS16" s="167"/>
      <c r="ADT16" s="167"/>
      <c r="ADU16" s="167"/>
      <c r="ADV16" s="167"/>
      <c r="ADW16" s="167"/>
      <c r="ADX16" s="167"/>
      <c r="ADY16" s="167"/>
      <c r="ADZ16" s="167"/>
      <c r="AEA16" s="167"/>
      <c r="AEB16" s="167"/>
      <c r="AEC16" s="167"/>
      <c r="AED16" s="167"/>
      <c r="AEE16" s="167"/>
      <c r="AEF16" s="167"/>
      <c r="AEG16" s="167"/>
      <c r="AEH16" s="167"/>
      <c r="AEI16" s="167"/>
      <c r="AEJ16" s="167"/>
      <c r="AEK16" s="167"/>
      <c r="AEL16" s="167"/>
      <c r="AEM16" s="167"/>
      <c r="AEN16" s="167"/>
      <c r="AEO16" s="167"/>
      <c r="AEP16" s="167"/>
      <c r="AEQ16" s="167"/>
      <c r="AER16" s="167"/>
      <c r="AES16" s="167"/>
      <c r="AET16" s="167"/>
      <c r="AEU16" s="167"/>
      <c r="AEV16" s="167"/>
      <c r="AEW16" s="167"/>
      <c r="AEX16" s="167"/>
      <c r="AEY16" s="167"/>
      <c r="AEZ16" s="167"/>
      <c r="AFA16" s="167"/>
      <c r="AFB16" s="167"/>
      <c r="AFC16" s="167"/>
      <c r="AFD16" s="167"/>
      <c r="AFE16" s="167"/>
      <c r="AFF16" s="167"/>
      <c r="AFG16" s="167"/>
      <c r="AFH16" s="167"/>
      <c r="AFI16" s="167"/>
      <c r="AFJ16" s="167"/>
      <c r="AFK16" s="167"/>
      <c r="AFL16" s="167"/>
      <c r="AFM16" s="167"/>
      <c r="AFN16" s="167"/>
      <c r="AFO16" s="167"/>
      <c r="AFP16" s="167"/>
      <c r="AFQ16" s="167"/>
      <c r="AFR16" s="167"/>
      <c r="AFS16" s="167"/>
      <c r="AFT16" s="167"/>
      <c r="AFU16" s="167"/>
      <c r="AFV16" s="167"/>
      <c r="AFW16" s="167"/>
      <c r="AFX16" s="167"/>
      <c r="AFY16" s="167"/>
      <c r="AFZ16" s="167"/>
      <c r="AGA16" s="167"/>
      <c r="AGB16" s="167"/>
      <c r="AGC16" s="167"/>
      <c r="AGD16" s="167"/>
      <c r="AGE16" s="167"/>
      <c r="AGF16" s="167"/>
      <c r="AGG16" s="167"/>
      <c r="AGH16" s="167"/>
      <c r="AGI16" s="167"/>
      <c r="AGJ16" s="167"/>
      <c r="AGK16" s="167"/>
      <c r="AGL16" s="167"/>
      <c r="AGM16" s="167"/>
      <c r="AGN16" s="167"/>
      <c r="AGO16" s="167"/>
      <c r="AGP16" s="167"/>
      <c r="AGQ16" s="167"/>
      <c r="AGR16" s="167"/>
      <c r="AGS16" s="167"/>
      <c r="AGT16" s="167"/>
      <c r="AGU16" s="167"/>
      <c r="AGV16" s="167"/>
      <c r="AGW16" s="167"/>
      <c r="AGX16" s="167"/>
      <c r="AGY16" s="167"/>
      <c r="AGZ16" s="167"/>
      <c r="AHA16" s="167"/>
      <c r="AHB16" s="167"/>
      <c r="AHC16" s="167"/>
      <c r="AHD16" s="167"/>
      <c r="AHE16" s="167"/>
      <c r="AHF16" s="167"/>
      <c r="AHG16" s="167"/>
      <c r="AHH16" s="167"/>
      <c r="AHI16" s="167"/>
      <c r="AHJ16" s="167"/>
      <c r="AHK16" s="167"/>
      <c r="AHL16" s="167"/>
      <c r="AHM16" s="167"/>
      <c r="AHN16" s="167"/>
      <c r="AHO16" s="167"/>
      <c r="AHP16" s="167"/>
      <c r="AHQ16" s="167"/>
      <c r="AHR16" s="167"/>
      <c r="AHS16" s="167"/>
      <c r="AHT16" s="167"/>
      <c r="AHU16" s="167"/>
      <c r="AHV16" s="167"/>
      <c r="AHW16" s="167"/>
      <c r="AHX16" s="167"/>
      <c r="AHY16" s="167"/>
      <c r="AHZ16" s="167"/>
      <c r="AIA16" s="167"/>
      <c r="AIB16" s="167"/>
      <c r="AIC16" s="167"/>
      <c r="AID16" s="167"/>
      <c r="AIE16" s="167"/>
      <c r="AIF16" s="167"/>
      <c r="AIG16" s="167"/>
      <c r="AIH16" s="167"/>
      <c r="AII16" s="167"/>
      <c r="AIJ16" s="167"/>
      <c r="AIK16" s="167"/>
      <c r="AIL16" s="167"/>
      <c r="AIM16" s="167"/>
      <c r="AIN16" s="167"/>
      <c r="AIO16" s="167"/>
      <c r="AIP16" s="167"/>
      <c r="AIQ16" s="167"/>
      <c r="AIR16" s="167"/>
      <c r="AIS16" s="167"/>
      <c r="AIT16" s="167"/>
      <c r="AIU16" s="167"/>
      <c r="AIV16" s="167"/>
      <c r="AIW16" s="167"/>
      <c r="AIX16" s="167"/>
      <c r="AIY16" s="167"/>
      <c r="AIZ16" s="167"/>
      <c r="AJA16" s="167"/>
      <c r="AJB16" s="167"/>
      <c r="AJC16" s="167"/>
      <c r="AJD16" s="167"/>
      <c r="AJE16" s="167"/>
      <c r="AJF16" s="167"/>
      <c r="AJG16" s="167"/>
      <c r="AJH16" s="167"/>
      <c r="AJI16" s="167"/>
      <c r="AJJ16" s="167"/>
      <c r="AJK16" s="167"/>
      <c r="AJL16" s="167"/>
      <c r="AJM16" s="167"/>
      <c r="AJN16" s="167"/>
      <c r="AJO16" s="167"/>
      <c r="AJP16" s="167"/>
      <c r="AJQ16" s="167"/>
      <c r="AJR16" s="167"/>
      <c r="AJS16" s="167"/>
      <c r="AJT16" s="167"/>
      <c r="AJU16" s="167"/>
      <c r="AJV16" s="167"/>
      <c r="AJW16" s="167"/>
      <c r="AJX16" s="167"/>
      <c r="AJY16" s="167"/>
      <c r="AJZ16" s="167"/>
      <c r="AKA16" s="167"/>
      <c r="AKB16" s="167"/>
      <c r="AKC16" s="167"/>
      <c r="AKD16" s="167"/>
      <c r="AKE16" s="167"/>
      <c r="AKF16" s="167"/>
      <c r="AKG16" s="167"/>
      <c r="AKH16" s="167"/>
      <c r="AKI16" s="167"/>
      <c r="AKJ16" s="167"/>
      <c r="AKK16" s="167"/>
      <c r="AKL16" s="167"/>
      <c r="AKM16" s="167"/>
      <c r="AKN16" s="167"/>
      <c r="AKO16" s="167"/>
      <c r="AKP16" s="167"/>
      <c r="AKQ16" s="167"/>
      <c r="AKR16" s="167"/>
      <c r="AKS16" s="167"/>
      <c r="AKT16" s="167"/>
      <c r="AKU16" s="167"/>
      <c r="AKV16" s="167"/>
      <c r="AKW16" s="167"/>
      <c r="AKX16" s="167"/>
      <c r="AKY16" s="167"/>
      <c r="AKZ16" s="167"/>
      <c r="ALA16" s="167"/>
      <c r="ALB16" s="167"/>
      <c r="ALC16" s="167"/>
      <c r="ALD16" s="167"/>
      <c r="ALE16" s="167"/>
      <c r="ALF16" s="167"/>
      <c r="ALG16" s="167"/>
      <c r="ALH16" s="167"/>
      <c r="ALI16" s="167"/>
      <c r="ALJ16" s="167"/>
      <c r="ALK16" s="167"/>
      <c r="ALL16" s="167"/>
      <c r="ALM16" s="167"/>
      <c r="ALN16" s="167"/>
      <c r="ALO16" s="167"/>
      <c r="ALP16" s="167"/>
      <c r="ALQ16" s="167"/>
      <c r="ALR16" s="167"/>
      <c r="ALS16" s="167"/>
      <c r="ALT16" s="167"/>
      <c r="ALU16" s="167"/>
      <c r="ALV16" s="167"/>
      <c r="ALW16" s="167"/>
      <c r="ALX16" s="167"/>
      <c r="ALY16" s="167"/>
      <c r="ALZ16" s="167"/>
      <c r="AMA16" s="167"/>
      <c r="AMB16" s="167"/>
      <c r="AMC16" s="167"/>
      <c r="AMD16" s="167"/>
      <c r="AME16" s="167"/>
      <c r="AMF16" s="167"/>
      <c r="AMG16" s="167"/>
      <c r="AMH16" s="167"/>
      <c r="AMI16" s="167"/>
    </row>
    <row r="17" spans="1:1024" s="168" customFormat="1" ht="100.5" customHeight="1">
      <c r="A17" s="154">
        <v>14</v>
      </c>
      <c r="B17" s="170" t="s">
        <v>129</v>
      </c>
      <c r="C17" s="171" t="s">
        <v>102</v>
      </c>
      <c r="D17" s="171" t="s">
        <v>4</v>
      </c>
      <c r="E17" s="172" t="s">
        <v>168</v>
      </c>
      <c r="F17" s="173" t="s">
        <v>226</v>
      </c>
      <c r="G17" s="174">
        <v>2</v>
      </c>
      <c r="H17" s="171">
        <v>2</v>
      </c>
      <c r="I17" s="175" t="s">
        <v>3</v>
      </c>
      <c r="J17" s="176">
        <v>14472</v>
      </c>
      <c r="K17" s="176">
        <v>1392.72</v>
      </c>
      <c r="L17" s="176">
        <v>15864.72</v>
      </c>
      <c r="M17" s="176">
        <v>34732</v>
      </c>
      <c r="N17" s="177" t="s">
        <v>94</v>
      </c>
      <c r="O17" s="171">
        <v>3</v>
      </c>
      <c r="P17" s="171">
        <v>3</v>
      </c>
      <c r="Q17" s="178">
        <f t="shared" si="6"/>
        <v>1</v>
      </c>
      <c r="R17" s="179" t="s">
        <v>131</v>
      </c>
      <c r="S17" s="180" t="s">
        <v>132</v>
      </c>
      <c r="T17" s="176">
        <v>9532.4</v>
      </c>
      <c r="U17" s="176">
        <v>944.58</v>
      </c>
      <c r="V17" s="176">
        <v>10476.98</v>
      </c>
      <c r="W17" s="181">
        <f t="shared" si="7"/>
        <v>0.33960511121532555</v>
      </c>
      <c r="X17" s="182">
        <v>45484</v>
      </c>
      <c r="Y17" s="166" t="s">
        <v>164</v>
      </c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  <c r="IV17" s="167"/>
      <c r="IW17" s="167"/>
      <c r="IX17" s="167"/>
      <c r="IY17" s="167"/>
      <c r="IZ17" s="167"/>
      <c r="JA17" s="167"/>
      <c r="JB17" s="167"/>
      <c r="JC17" s="167"/>
      <c r="JD17" s="167"/>
      <c r="JE17" s="167"/>
      <c r="JF17" s="167"/>
      <c r="JG17" s="167"/>
      <c r="JH17" s="167"/>
      <c r="JI17" s="167"/>
      <c r="JJ17" s="167"/>
      <c r="JK17" s="167"/>
      <c r="JL17" s="167"/>
      <c r="JM17" s="167"/>
      <c r="JN17" s="167"/>
      <c r="JO17" s="167"/>
      <c r="JP17" s="167"/>
      <c r="JQ17" s="167"/>
      <c r="JR17" s="167"/>
      <c r="JS17" s="167"/>
      <c r="JT17" s="167"/>
      <c r="JU17" s="167"/>
      <c r="JV17" s="167"/>
      <c r="JW17" s="167"/>
      <c r="JX17" s="167"/>
      <c r="JY17" s="167"/>
      <c r="JZ17" s="167"/>
      <c r="KA17" s="167"/>
      <c r="KB17" s="167"/>
      <c r="KC17" s="167"/>
      <c r="KD17" s="167"/>
      <c r="KE17" s="167"/>
      <c r="KF17" s="167"/>
      <c r="KG17" s="167"/>
      <c r="KH17" s="167"/>
      <c r="KI17" s="167"/>
      <c r="KJ17" s="167"/>
      <c r="KK17" s="167"/>
      <c r="KL17" s="167"/>
      <c r="KM17" s="167"/>
      <c r="KN17" s="167"/>
      <c r="KO17" s="167"/>
      <c r="KP17" s="167"/>
      <c r="KQ17" s="167"/>
      <c r="KR17" s="167"/>
      <c r="KS17" s="167"/>
      <c r="KT17" s="167"/>
      <c r="KU17" s="167"/>
      <c r="KV17" s="167"/>
      <c r="KW17" s="167"/>
      <c r="KX17" s="167"/>
      <c r="KY17" s="167"/>
      <c r="KZ17" s="167"/>
      <c r="LA17" s="167"/>
      <c r="LB17" s="167"/>
      <c r="LC17" s="167"/>
      <c r="LD17" s="167"/>
      <c r="LE17" s="167"/>
      <c r="LF17" s="167"/>
      <c r="LG17" s="167"/>
      <c r="LH17" s="167"/>
      <c r="LI17" s="167"/>
      <c r="LJ17" s="167"/>
      <c r="LK17" s="167"/>
      <c r="LL17" s="167"/>
      <c r="LM17" s="167"/>
      <c r="LN17" s="167"/>
      <c r="LO17" s="167"/>
      <c r="LP17" s="167"/>
      <c r="LQ17" s="167"/>
      <c r="LR17" s="167"/>
      <c r="LS17" s="167"/>
      <c r="LT17" s="167"/>
      <c r="LU17" s="167"/>
      <c r="LV17" s="167"/>
      <c r="LW17" s="167"/>
      <c r="LX17" s="167"/>
      <c r="LY17" s="167"/>
      <c r="LZ17" s="167"/>
      <c r="MA17" s="167"/>
      <c r="MB17" s="167"/>
      <c r="MC17" s="167"/>
      <c r="MD17" s="167"/>
      <c r="ME17" s="167"/>
      <c r="MF17" s="167"/>
      <c r="MG17" s="167"/>
      <c r="MH17" s="167"/>
      <c r="MI17" s="167"/>
      <c r="MJ17" s="167"/>
      <c r="MK17" s="167"/>
      <c r="ML17" s="167"/>
      <c r="MM17" s="167"/>
      <c r="MN17" s="167"/>
      <c r="MO17" s="167"/>
      <c r="MP17" s="167"/>
      <c r="MQ17" s="167"/>
      <c r="MR17" s="167"/>
      <c r="MS17" s="167"/>
      <c r="MT17" s="167"/>
      <c r="MU17" s="167"/>
      <c r="MV17" s="167"/>
      <c r="MW17" s="167"/>
      <c r="MX17" s="167"/>
      <c r="MY17" s="167"/>
      <c r="MZ17" s="167"/>
      <c r="NA17" s="167"/>
      <c r="NB17" s="167"/>
      <c r="NC17" s="167"/>
      <c r="ND17" s="167"/>
      <c r="NE17" s="167"/>
      <c r="NF17" s="167"/>
      <c r="NG17" s="167"/>
      <c r="NH17" s="167"/>
      <c r="NI17" s="167"/>
      <c r="NJ17" s="167"/>
      <c r="NK17" s="167"/>
      <c r="NL17" s="167"/>
      <c r="NM17" s="167"/>
      <c r="NN17" s="167"/>
      <c r="NO17" s="167"/>
      <c r="NP17" s="167"/>
      <c r="NQ17" s="167"/>
      <c r="NR17" s="167"/>
      <c r="NS17" s="167"/>
      <c r="NT17" s="167"/>
      <c r="NU17" s="167"/>
      <c r="NV17" s="167"/>
      <c r="NW17" s="167"/>
      <c r="NX17" s="167"/>
      <c r="NY17" s="167"/>
      <c r="NZ17" s="167"/>
      <c r="OA17" s="167"/>
      <c r="OB17" s="167"/>
      <c r="OC17" s="167"/>
      <c r="OD17" s="167"/>
      <c r="OE17" s="167"/>
      <c r="OF17" s="167"/>
      <c r="OG17" s="167"/>
      <c r="OH17" s="167"/>
      <c r="OI17" s="167"/>
      <c r="OJ17" s="167"/>
      <c r="OK17" s="167"/>
      <c r="OL17" s="167"/>
      <c r="OM17" s="167"/>
      <c r="ON17" s="167"/>
      <c r="OO17" s="167"/>
      <c r="OP17" s="167"/>
      <c r="OQ17" s="167"/>
      <c r="OR17" s="167"/>
      <c r="OS17" s="167"/>
      <c r="OT17" s="167"/>
      <c r="OU17" s="167"/>
      <c r="OV17" s="167"/>
      <c r="OW17" s="167"/>
      <c r="OX17" s="167"/>
      <c r="OY17" s="167"/>
      <c r="OZ17" s="167"/>
      <c r="PA17" s="167"/>
      <c r="PB17" s="167"/>
      <c r="PC17" s="167"/>
      <c r="PD17" s="167"/>
      <c r="PE17" s="167"/>
      <c r="PF17" s="167"/>
      <c r="PG17" s="167"/>
      <c r="PH17" s="167"/>
      <c r="PI17" s="167"/>
      <c r="PJ17" s="167"/>
      <c r="PK17" s="167"/>
      <c r="PL17" s="167"/>
      <c r="PM17" s="167"/>
      <c r="PN17" s="167"/>
      <c r="PO17" s="167"/>
      <c r="PP17" s="167"/>
      <c r="PQ17" s="167"/>
      <c r="PR17" s="167"/>
      <c r="PS17" s="167"/>
      <c r="PT17" s="167"/>
      <c r="PU17" s="167"/>
      <c r="PV17" s="167"/>
      <c r="PW17" s="167"/>
      <c r="PX17" s="167"/>
      <c r="PY17" s="167"/>
      <c r="PZ17" s="167"/>
      <c r="QA17" s="167"/>
      <c r="QB17" s="167"/>
      <c r="QC17" s="167"/>
      <c r="QD17" s="167"/>
      <c r="QE17" s="167"/>
      <c r="QF17" s="167"/>
      <c r="QG17" s="167"/>
      <c r="QH17" s="167"/>
      <c r="QI17" s="167"/>
      <c r="QJ17" s="167"/>
      <c r="QK17" s="167"/>
      <c r="QL17" s="167"/>
      <c r="QM17" s="167"/>
      <c r="QN17" s="167"/>
      <c r="QO17" s="167"/>
      <c r="QP17" s="167"/>
      <c r="QQ17" s="167"/>
      <c r="QR17" s="167"/>
      <c r="QS17" s="167"/>
      <c r="QT17" s="167"/>
      <c r="QU17" s="167"/>
      <c r="QV17" s="167"/>
      <c r="QW17" s="167"/>
      <c r="QX17" s="167"/>
      <c r="QY17" s="167"/>
      <c r="QZ17" s="167"/>
      <c r="RA17" s="167"/>
      <c r="RB17" s="167"/>
      <c r="RC17" s="167"/>
      <c r="RD17" s="167"/>
      <c r="RE17" s="167"/>
      <c r="RF17" s="167"/>
      <c r="RG17" s="167"/>
      <c r="RH17" s="167"/>
      <c r="RI17" s="167"/>
      <c r="RJ17" s="167"/>
      <c r="RK17" s="167"/>
      <c r="RL17" s="167"/>
      <c r="RM17" s="167"/>
      <c r="RN17" s="167"/>
      <c r="RO17" s="167"/>
      <c r="RP17" s="167"/>
      <c r="RQ17" s="167"/>
      <c r="RR17" s="167"/>
      <c r="RS17" s="167"/>
      <c r="RT17" s="167"/>
      <c r="RU17" s="167"/>
      <c r="RV17" s="167"/>
      <c r="RW17" s="167"/>
      <c r="RX17" s="167"/>
      <c r="RY17" s="167"/>
      <c r="RZ17" s="167"/>
      <c r="SA17" s="167"/>
      <c r="SB17" s="167"/>
      <c r="SC17" s="167"/>
      <c r="SD17" s="167"/>
      <c r="SE17" s="167"/>
      <c r="SF17" s="167"/>
      <c r="SG17" s="167"/>
      <c r="SH17" s="167"/>
      <c r="SI17" s="167"/>
      <c r="SJ17" s="167"/>
      <c r="SK17" s="167"/>
      <c r="SL17" s="167"/>
      <c r="SM17" s="167"/>
      <c r="SN17" s="167"/>
      <c r="SO17" s="167"/>
      <c r="SP17" s="167"/>
      <c r="SQ17" s="167"/>
      <c r="SR17" s="167"/>
      <c r="SS17" s="167"/>
      <c r="ST17" s="167"/>
      <c r="SU17" s="167"/>
      <c r="SV17" s="167"/>
      <c r="SW17" s="167"/>
      <c r="SX17" s="167"/>
      <c r="SY17" s="167"/>
      <c r="SZ17" s="167"/>
      <c r="TA17" s="167"/>
      <c r="TB17" s="167"/>
      <c r="TC17" s="167"/>
      <c r="TD17" s="167"/>
      <c r="TE17" s="167"/>
      <c r="TF17" s="167"/>
      <c r="TG17" s="167"/>
      <c r="TH17" s="167"/>
      <c r="TI17" s="167"/>
      <c r="TJ17" s="167"/>
      <c r="TK17" s="167"/>
      <c r="TL17" s="167"/>
      <c r="TM17" s="167"/>
      <c r="TN17" s="167"/>
      <c r="TO17" s="167"/>
      <c r="TP17" s="167"/>
      <c r="TQ17" s="167"/>
      <c r="TR17" s="167"/>
      <c r="TS17" s="167"/>
      <c r="TT17" s="167"/>
      <c r="TU17" s="167"/>
      <c r="TV17" s="167"/>
      <c r="TW17" s="167"/>
      <c r="TX17" s="167"/>
      <c r="TY17" s="167"/>
      <c r="TZ17" s="167"/>
      <c r="UA17" s="167"/>
      <c r="UB17" s="167"/>
      <c r="UC17" s="167"/>
      <c r="UD17" s="167"/>
      <c r="UE17" s="167"/>
      <c r="UF17" s="167"/>
      <c r="UG17" s="167"/>
      <c r="UH17" s="167"/>
      <c r="UI17" s="167"/>
      <c r="UJ17" s="167"/>
      <c r="UK17" s="167"/>
      <c r="UL17" s="167"/>
      <c r="UM17" s="167"/>
      <c r="UN17" s="167"/>
      <c r="UO17" s="167"/>
      <c r="UP17" s="167"/>
      <c r="UQ17" s="167"/>
      <c r="UR17" s="167"/>
      <c r="US17" s="167"/>
      <c r="UT17" s="167"/>
      <c r="UU17" s="167"/>
      <c r="UV17" s="167"/>
      <c r="UW17" s="167"/>
      <c r="UX17" s="167"/>
      <c r="UY17" s="167"/>
      <c r="UZ17" s="167"/>
      <c r="VA17" s="167"/>
      <c r="VB17" s="167"/>
      <c r="VC17" s="167"/>
      <c r="VD17" s="167"/>
      <c r="VE17" s="167"/>
      <c r="VF17" s="167"/>
      <c r="VG17" s="167"/>
      <c r="VH17" s="167"/>
      <c r="VI17" s="167"/>
      <c r="VJ17" s="167"/>
      <c r="VK17" s="167"/>
      <c r="VL17" s="167"/>
      <c r="VM17" s="167"/>
      <c r="VN17" s="167"/>
      <c r="VO17" s="167"/>
      <c r="VP17" s="167"/>
      <c r="VQ17" s="167"/>
      <c r="VR17" s="167"/>
      <c r="VS17" s="167"/>
      <c r="VT17" s="167"/>
      <c r="VU17" s="167"/>
      <c r="VV17" s="167"/>
      <c r="VW17" s="167"/>
      <c r="VX17" s="167"/>
      <c r="VY17" s="167"/>
      <c r="VZ17" s="167"/>
      <c r="WA17" s="167"/>
      <c r="WB17" s="167"/>
      <c r="WC17" s="167"/>
      <c r="WD17" s="167"/>
      <c r="WE17" s="167"/>
      <c r="WF17" s="167"/>
      <c r="WG17" s="167"/>
      <c r="WH17" s="167"/>
      <c r="WI17" s="167"/>
      <c r="WJ17" s="167"/>
      <c r="WK17" s="167"/>
      <c r="WL17" s="167"/>
      <c r="WM17" s="167"/>
      <c r="WN17" s="167"/>
      <c r="WO17" s="167"/>
      <c r="WP17" s="167"/>
      <c r="WQ17" s="167"/>
      <c r="WR17" s="167"/>
      <c r="WS17" s="167"/>
      <c r="WT17" s="167"/>
      <c r="WU17" s="167"/>
      <c r="WV17" s="167"/>
      <c r="WW17" s="167"/>
      <c r="WX17" s="167"/>
      <c r="WY17" s="167"/>
      <c r="WZ17" s="167"/>
      <c r="XA17" s="167"/>
      <c r="XB17" s="167"/>
      <c r="XC17" s="167"/>
      <c r="XD17" s="167"/>
      <c r="XE17" s="167"/>
      <c r="XF17" s="167"/>
      <c r="XG17" s="167"/>
      <c r="XH17" s="167"/>
      <c r="XI17" s="167"/>
      <c r="XJ17" s="167"/>
      <c r="XK17" s="167"/>
      <c r="XL17" s="167"/>
      <c r="XM17" s="167"/>
      <c r="XN17" s="167"/>
      <c r="XO17" s="167"/>
      <c r="XP17" s="167"/>
      <c r="XQ17" s="167"/>
      <c r="XR17" s="167"/>
      <c r="XS17" s="167"/>
      <c r="XT17" s="167"/>
      <c r="XU17" s="167"/>
      <c r="XV17" s="167"/>
      <c r="XW17" s="167"/>
      <c r="XX17" s="167"/>
      <c r="XY17" s="167"/>
      <c r="XZ17" s="167"/>
      <c r="YA17" s="167"/>
      <c r="YB17" s="167"/>
      <c r="YC17" s="167"/>
      <c r="YD17" s="167"/>
      <c r="YE17" s="167"/>
      <c r="YF17" s="167"/>
      <c r="YG17" s="167"/>
      <c r="YH17" s="167"/>
      <c r="YI17" s="167"/>
      <c r="YJ17" s="167"/>
      <c r="YK17" s="167"/>
      <c r="YL17" s="167"/>
      <c r="YM17" s="167"/>
      <c r="YN17" s="167"/>
      <c r="YO17" s="167"/>
      <c r="YP17" s="167"/>
      <c r="YQ17" s="167"/>
      <c r="YR17" s="167"/>
      <c r="YS17" s="167"/>
      <c r="YT17" s="167"/>
      <c r="YU17" s="167"/>
      <c r="YV17" s="167"/>
      <c r="YW17" s="167"/>
      <c r="YX17" s="167"/>
      <c r="YY17" s="167"/>
      <c r="YZ17" s="167"/>
      <c r="ZA17" s="167"/>
      <c r="ZB17" s="167"/>
      <c r="ZC17" s="167"/>
      <c r="ZD17" s="167"/>
      <c r="ZE17" s="167"/>
      <c r="ZF17" s="167"/>
      <c r="ZG17" s="167"/>
      <c r="ZH17" s="167"/>
      <c r="ZI17" s="167"/>
      <c r="ZJ17" s="167"/>
      <c r="ZK17" s="167"/>
      <c r="ZL17" s="167"/>
      <c r="ZM17" s="167"/>
      <c r="ZN17" s="167"/>
      <c r="ZO17" s="167"/>
      <c r="ZP17" s="167"/>
      <c r="ZQ17" s="167"/>
      <c r="ZR17" s="167"/>
      <c r="ZS17" s="167"/>
      <c r="ZT17" s="167"/>
      <c r="ZU17" s="167"/>
      <c r="ZV17" s="167"/>
      <c r="ZW17" s="167"/>
      <c r="ZX17" s="167"/>
      <c r="ZY17" s="167"/>
      <c r="ZZ17" s="167"/>
      <c r="AAA17" s="167"/>
      <c r="AAB17" s="167"/>
      <c r="AAC17" s="167"/>
      <c r="AAD17" s="167"/>
      <c r="AAE17" s="167"/>
      <c r="AAF17" s="167"/>
      <c r="AAG17" s="167"/>
      <c r="AAH17" s="167"/>
      <c r="AAI17" s="167"/>
      <c r="AAJ17" s="167"/>
      <c r="AAK17" s="167"/>
      <c r="AAL17" s="167"/>
      <c r="AAM17" s="167"/>
      <c r="AAN17" s="167"/>
      <c r="AAO17" s="167"/>
      <c r="AAP17" s="167"/>
      <c r="AAQ17" s="167"/>
      <c r="AAR17" s="167"/>
      <c r="AAS17" s="167"/>
      <c r="AAT17" s="167"/>
      <c r="AAU17" s="167"/>
      <c r="AAV17" s="167"/>
      <c r="AAW17" s="167"/>
      <c r="AAX17" s="167"/>
      <c r="AAY17" s="167"/>
      <c r="AAZ17" s="167"/>
      <c r="ABA17" s="167"/>
      <c r="ABB17" s="167"/>
      <c r="ABC17" s="167"/>
      <c r="ABD17" s="167"/>
      <c r="ABE17" s="167"/>
      <c r="ABF17" s="167"/>
      <c r="ABG17" s="167"/>
      <c r="ABH17" s="167"/>
      <c r="ABI17" s="167"/>
      <c r="ABJ17" s="167"/>
      <c r="ABK17" s="167"/>
      <c r="ABL17" s="167"/>
      <c r="ABM17" s="167"/>
      <c r="ABN17" s="167"/>
      <c r="ABO17" s="167"/>
      <c r="ABP17" s="167"/>
      <c r="ABQ17" s="167"/>
      <c r="ABR17" s="167"/>
      <c r="ABS17" s="167"/>
      <c r="ABT17" s="167"/>
      <c r="ABU17" s="167"/>
      <c r="ABV17" s="167"/>
      <c r="ABW17" s="167"/>
      <c r="ABX17" s="167"/>
      <c r="ABY17" s="167"/>
      <c r="ABZ17" s="167"/>
      <c r="ACA17" s="167"/>
      <c r="ACB17" s="167"/>
      <c r="ACC17" s="167"/>
      <c r="ACD17" s="167"/>
      <c r="ACE17" s="167"/>
      <c r="ACF17" s="167"/>
      <c r="ACG17" s="167"/>
      <c r="ACH17" s="167"/>
      <c r="ACI17" s="167"/>
      <c r="ACJ17" s="167"/>
      <c r="ACK17" s="167"/>
      <c r="ACL17" s="167"/>
      <c r="ACM17" s="167"/>
      <c r="ACN17" s="167"/>
      <c r="ACO17" s="167"/>
      <c r="ACP17" s="167"/>
      <c r="ACQ17" s="167"/>
      <c r="ACR17" s="167"/>
      <c r="ACS17" s="167"/>
      <c r="ACT17" s="167"/>
      <c r="ACU17" s="167"/>
      <c r="ACV17" s="167"/>
      <c r="ACW17" s="167"/>
      <c r="ACX17" s="167"/>
      <c r="ACY17" s="167"/>
      <c r="ACZ17" s="167"/>
      <c r="ADA17" s="167"/>
      <c r="ADB17" s="167"/>
      <c r="ADC17" s="167"/>
      <c r="ADD17" s="167"/>
      <c r="ADE17" s="167"/>
      <c r="ADF17" s="167"/>
      <c r="ADG17" s="167"/>
      <c r="ADH17" s="167"/>
      <c r="ADI17" s="167"/>
      <c r="ADJ17" s="167"/>
      <c r="ADK17" s="167"/>
      <c r="ADL17" s="167"/>
      <c r="ADM17" s="167"/>
      <c r="ADN17" s="167"/>
      <c r="ADO17" s="167"/>
      <c r="ADP17" s="167"/>
      <c r="ADQ17" s="167"/>
      <c r="ADR17" s="167"/>
      <c r="ADS17" s="167"/>
      <c r="ADT17" s="167"/>
      <c r="ADU17" s="167"/>
      <c r="ADV17" s="167"/>
      <c r="ADW17" s="167"/>
      <c r="ADX17" s="167"/>
      <c r="ADY17" s="167"/>
      <c r="ADZ17" s="167"/>
      <c r="AEA17" s="167"/>
      <c r="AEB17" s="167"/>
      <c r="AEC17" s="167"/>
      <c r="AED17" s="167"/>
      <c r="AEE17" s="167"/>
      <c r="AEF17" s="167"/>
      <c r="AEG17" s="167"/>
      <c r="AEH17" s="167"/>
      <c r="AEI17" s="167"/>
      <c r="AEJ17" s="167"/>
      <c r="AEK17" s="167"/>
      <c r="AEL17" s="167"/>
      <c r="AEM17" s="167"/>
      <c r="AEN17" s="167"/>
      <c r="AEO17" s="167"/>
      <c r="AEP17" s="167"/>
      <c r="AEQ17" s="167"/>
      <c r="AER17" s="167"/>
      <c r="AES17" s="167"/>
      <c r="AET17" s="167"/>
      <c r="AEU17" s="167"/>
      <c r="AEV17" s="167"/>
      <c r="AEW17" s="167"/>
      <c r="AEX17" s="167"/>
      <c r="AEY17" s="167"/>
      <c r="AEZ17" s="167"/>
      <c r="AFA17" s="167"/>
      <c r="AFB17" s="167"/>
      <c r="AFC17" s="167"/>
      <c r="AFD17" s="167"/>
      <c r="AFE17" s="167"/>
      <c r="AFF17" s="167"/>
      <c r="AFG17" s="167"/>
      <c r="AFH17" s="167"/>
      <c r="AFI17" s="167"/>
      <c r="AFJ17" s="167"/>
      <c r="AFK17" s="167"/>
      <c r="AFL17" s="167"/>
      <c r="AFM17" s="167"/>
      <c r="AFN17" s="167"/>
      <c r="AFO17" s="167"/>
      <c r="AFP17" s="167"/>
      <c r="AFQ17" s="167"/>
      <c r="AFR17" s="167"/>
      <c r="AFS17" s="167"/>
      <c r="AFT17" s="167"/>
      <c r="AFU17" s="167"/>
      <c r="AFV17" s="167"/>
      <c r="AFW17" s="167"/>
      <c r="AFX17" s="167"/>
      <c r="AFY17" s="167"/>
      <c r="AFZ17" s="167"/>
      <c r="AGA17" s="167"/>
      <c r="AGB17" s="167"/>
      <c r="AGC17" s="167"/>
      <c r="AGD17" s="167"/>
      <c r="AGE17" s="167"/>
      <c r="AGF17" s="167"/>
      <c r="AGG17" s="167"/>
      <c r="AGH17" s="167"/>
      <c r="AGI17" s="167"/>
      <c r="AGJ17" s="167"/>
      <c r="AGK17" s="167"/>
      <c r="AGL17" s="167"/>
      <c r="AGM17" s="167"/>
      <c r="AGN17" s="167"/>
      <c r="AGO17" s="167"/>
      <c r="AGP17" s="167"/>
      <c r="AGQ17" s="167"/>
      <c r="AGR17" s="167"/>
      <c r="AGS17" s="167"/>
      <c r="AGT17" s="167"/>
      <c r="AGU17" s="167"/>
      <c r="AGV17" s="167"/>
      <c r="AGW17" s="167"/>
      <c r="AGX17" s="167"/>
      <c r="AGY17" s="167"/>
      <c r="AGZ17" s="167"/>
      <c r="AHA17" s="167"/>
      <c r="AHB17" s="167"/>
      <c r="AHC17" s="167"/>
      <c r="AHD17" s="167"/>
      <c r="AHE17" s="167"/>
      <c r="AHF17" s="167"/>
      <c r="AHG17" s="167"/>
      <c r="AHH17" s="167"/>
      <c r="AHI17" s="167"/>
      <c r="AHJ17" s="167"/>
      <c r="AHK17" s="167"/>
      <c r="AHL17" s="167"/>
      <c r="AHM17" s="167"/>
      <c r="AHN17" s="167"/>
      <c r="AHO17" s="167"/>
      <c r="AHP17" s="167"/>
      <c r="AHQ17" s="167"/>
      <c r="AHR17" s="167"/>
      <c r="AHS17" s="167"/>
      <c r="AHT17" s="167"/>
      <c r="AHU17" s="167"/>
      <c r="AHV17" s="167"/>
      <c r="AHW17" s="167"/>
      <c r="AHX17" s="167"/>
      <c r="AHY17" s="167"/>
      <c r="AHZ17" s="167"/>
      <c r="AIA17" s="167"/>
      <c r="AIB17" s="167"/>
      <c r="AIC17" s="167"/>
      <c r="AID17" s="167"/>
      <c r="AIE17" s="167"/>
      <c r="AIF17" s="167"/>
      <c r="AIG17" s="167"/>
      <c r="AIH17" s="167"/>
      <c r="AII17" s="167"/>
      <c r="AIJ17" s="167"/>
      <c r="AIK17" s="167"/>
      <c r="AIL17" s="167"/>
      <c r="AIM17" s="167"/>
      <c r="AIN17" s="167"/>
      <c r="AIO17" s="167"/>
      <c r="AIP17" s="167"/>
      <c r="AIQ17" s="167"/>
      <c r="AIR17" s="167"/>
      <c r="AIS17" s="167"/>
      <c r="AIT17" s="167"/>
      <c r="AIU17" s="167"/>
      <c r="AIV17" s="167"/>
      <c r="AIW17" s="167"/>
      <c r="AIX17" s="167"/>
      <c r="AIY17" s="167"/>
      <c r="AIZ17" s="167"/>
      <c r="AJA17" s="167"/>
      <c r="AJB17" s="167"/>
      <c r="AJC17" s="167"/>
      <c r="AJD17" s="167"/>
      <c r="AJE17" s="167"/>
      <c r="AJF17" s="167"/>
      <c r="AJG17" s="167"/>
      <c r="AJH17" s="167"/>
      <c r="AJI17" s="167"/>
      <c r="AJJ17" s="167"/>
      <c r="AJK17" s="167"/>
      <c r="AJL17" s="167"/>
      <c r="AJM17" s="167"/>
      <c r="AJN17" s="167"/>
      <c r="AJO17" s="167"/>
      <c r="AJP17" s="167"/>
      <c r="AJQ17" s="167"/>
      <c r="AJR17" s="167"/>
      <c r="AJS17" s="167"/>
      <c r="AJT17" s="167"/>
      <c r="AJU17" s="167"/>
      <c r="AJV17" s="167"/>
      <c r="AJW17" s="167"/>
      <c r="AJX17" s="167"/>
      <c r="AJY17" s="167"/>
      <c r="AJZ17" s="167"/>
      <c r="AKA17" s="167"/>
      <c r="AKB17" s="167"/>
      <c r="AKC17" s="167"/>
      <c r="AKD17" s="167"/>
      <c r="AKE17" s="167"/>
      <c r="AKF17" s="167"/>
      <c r="AKG17" s="167"/>
      <c r="AKH17" s="167"/>
      <c r="AKI17" s="167"/>
      <c r="AKJ17" s="167"/>
      <c r="AKK17" s="167"/>
      <c r="AKL17" s="167"/>
      <c r="AKM17" s="167"/>
      <c r="AKN17" s="167"/>
      <c r="AKO17" s="167"/>
      <c r="AKP17" s="167"/>
      <c r="AKQ17" s="167"/>
      <c r="AKR17" s="167"/>
      <c r="AKS17" s="167"/>
      <c r="AKT17" s="167"/>
      <c r="AKU17" s="167"/>
      <c r="AKV17" s="167"/>
      <c r="AKW17" s="167"/>
      <c r="AKX17" s="167"/>
      <c r="AKY17" s="167"/>
      <c r="AKZ17" s="167"/>
      <c r="ALA17" s="167"/>
      <c r="ALB17" s="167"/>
      <c r="ALC17" s="167"/>
      <c r="ALD17" s="167"/>
      <c r="ALE17" s="167"/>
      <c r="ALF17" s="167"/>
      <c r="ALG17" s="167"/>
      <c r="ALH17" s="167"/>
      <c r="ALI17" s="167"/>
      <c r="ALJ17" s="167"/>
      <c r="ALK17" s="167"/>
      <c r="ALL17" s="167"/>
      <c r="ALM17" s="167"/>
      <c r="ALN17" s="167"/>
      <c r="ALO17" s="167"/>
      <c r="ALP17" s="167"/>
      <c r="ALQ17" s="167"/>
      <c r="ALR17" s="167"/>
      <c r="ALS17" s="167"/>
      <c r="ALT17" s="167"/>
      <c r="ALU17" s="167"/>
      <c r="ALV17" s="167"/>
      <c r="ALW17" s="167"/>
      <c r="ALX17" s="167"/>
      <c r="ALY17" s="167"/>
      <c r="ALZ17" s="167"/>
      <c r="AMA17" s="167"/>
      <c r="AMB17" s="167"/>
      <c r="AMC17" s="167"/>
      <c r="AMD17" s="167"/>
      <c r="AME17" s="167"/>
      <c r="AMF17" s="167"/>
      <c r="AMG17" s="167"/>
      <c r="AMH17" s="167"/>
      <c r="AMI17" s="167"/>
    </row>
    <row r="18" spans="1:1024" ht="96.75" customHeight="1">
      <c r="A18" s="233">
        <v>15</v>
      </c>
      <c r="B18" s="2" t="s">
        <v>197</v>
      </c>
      <c r="C18" s="3" t="s">
        <v>102</v>
      </c>
      <c r="D18" s="3" t="s">
        <v>101</v>
      </c>
      <c r="E18" s="4" t="s">
        <v>237</v>
      </c>
      <c r="F18" s="5">
        <v>6</v>
      </c>
      <c r="G18" s="5">
        <v>4</v>
      </c>
      <c r="H18" s="3" t="s">
        <v>191</v>
      </c>
      <c r="I18" s="6" t="s">
        <v>192</v>
      </c>
      <c r="J18" s="6">
        <v>1200</v>
      </c>
      <c r="K18" s="6">
        <v>252</v>
      </c>
      <c r="L18" s="6">
        <f>J18+K18</f>
        <v>1452</v>
      </c>
      <c r="M18" s="6">
        <v>1200</v>
      </c>
      <c r="N18" s="96" t="s">
        <v>193</v>
      </c>
      <c r="O18" s="3">
        <v>0</v>
      </c>
      <c r="P18" s="3">
        <v>0</v>
      </c>
      <c r="Q18" s="97"/>
      <c r="R18" s="7"/>
      <c r="S18" s="6"/>
      <c r="T18" s="6"/>
      <c r="U18" s="6"/>
      <c r="V18" s="6"/>
      <c r="W18" s="8"/>
      <c r="X18" s="35">
        <v>45532</v>
      </c>
      <c r="Y18" s="9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</row>
    <row r="19" spans="1:1024" s="168" customFormat="1" ht="99.75" customHeight="1">
      <c r="A19" s="154">
        <v>16</v>
      </c>
      <c r="B19" s="170" t="s">
        <v>126</v>
      </c>
      <c r="C19" s="171" t="s">
        <v>102</v>
      </c>
      <c r="D19" s="171" t="s">
        <v>4</v>
      </c>
      <c r="E19" s="172" t="s">
        <v>169</v>
      </c>
      <c r="F19" s="173" t="s">
        <v>112</v>
      </c>
      <c r="G19" s="174">
        <v>5</v>
      </c>
      <c r="H19" s="171">
        <v>0</v>
      </c>
      <c r="I19" s="175" t="s">
        <v>3</v>
      </c>
      <c r="J19" s="176">
        <v>30000</v>
      </c>
      <c r="K19" s="176">
        <v>6300</v>
      </c>
      <c r="L19" s="176">
        <v>36300</v>
      </c>
      <c r="M19" s="176">
        <v>30000</v>
      </c>
      <c r="N19" s="177" t="s">
        <v>94</v>
      </c>
      <c r="O19" s="171">
        <v>1</v>
      </c>
      <c r="P19" s="171">
        <v>0</v>
      </c>
      <c r="Q19" s="178">
        <f>(P19/O19)</f>
        <v>0</v>
      </c>
      <c r="R19" s="179" t="s">
        <v>127</v>
      </c>
      <c r="S19" s="180" t="s">
        <v>128</v>
      </c>
      <c r="T19" s="176">
        <v>28960.68</v>
      </c>
      <c r="U19" s="176">
        <v>6081.75</v>
      </c>
      <c r="V19" s="176">
        <v>35042.43</v>
      </c>
      <c r="W19" s="181">
        <f>1-V19/L19</f>
        <v>3.4643801652892603E-2</v>
      </c>
      <c r="X19" s="182">
        <v>45545</v>
      </c>
      <c r="Y19" s="166" t="s">
        <v>164</v>
      </c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  <c r="IV19" s="167"/>
      <c r="IW19" s="167"/>
      <c r="IX19" s="167"/>
      <c r="IY19" s="167"/>
      <c r="IZ19" s="167"/>
      <c r="JA19" s="167"/>
      <c r="JB19" s="167"/>
      <c r="JC19" s="167"/>
      <c r="JD19" s="167"/>
      <c r="JE19" s="167"/>
      <c r="JF19" s="167"/>
      <c r="JG19" s="167"/>
      <c r="JH19" s="167"/>
      <c r="JI19" s="167"/>
      <c r="JJ19" s="167"/>
      <c r="JK19" s="167"/>
      <c r="JL19" s="167"/>
      <c r="JM19" s="167"/>
      <c r="JN19" s="167"/>
      <c r="JO19" s="167"/>
      <c r="JP19" s="167"/>
      <c r="JQ19" s="167"/>
      <c r="JR19" s="167"/>
      <c r="JS19" s="167"/>
      <c r="JT19" s="167"/>
      <c r="JU19" s="167"/>
      <c r="JV19" s="167"/>
      <c r="JW19" s="167"/>
      <c r="JX19" s="167"/>
      <c r="JY19" s="167"/>
      <c r="JZ19" s="167"/>
      <c r="KA19" s="167"/>
      <c r="KB19" s="167"/>
      <c r="KC19" s="167"/>
      <c r="KD19" s="167"/>
      <c r="KE19" s="167"/>
      <c r="KF19" s="167"/>
      <c r="KG19" s="167"/>
      <c r="KH19" s="167"/>
      <c r="KI19" s="167"/>
      <c r="KJ19" s="167"/>
      <c r="KK19" s="167"/>
      <c r="KL19" s="167"/>
      <c r="KM19" s="167"/>
      <c r="KN19" s="167"/>
      <c r="KO19" s="167"/>
      <c r="KP19" s="167"/>
      <c r="KQ19" s="167"/>
      <c r="KR19" s="167"/>
      <c r="KS19" s="167"/>
      <c r="KT19" s="167"/>
      <c r="KU19" s="167"/>
      <c r="KV19" s="167"/>
      <c r="KW19" s="167"/>
      <c r="KX19" s="167"/>
      <c r="KY19" s="167"/>
      <c r="KZ19" s="167"/>
      <c r="LA19" s="167"/>
      <c r="LB19" s="167"/>
      <c r="LC19" s="167"/>
      <c r="LD19" s="167"/>
      <c r="LE19" s="167"/>
      <c r="LF19" s="167"/>
      <c r="LG19" s="167"/>
      <c r="LH19" s="167"/>
      <c r="LI19" s="167"/>
      <c r="LJ19" s="167"/>
      <c r="LK19" s="167"/>
      <c r="LL19" s="167"/>
      <c r="LM19" s="167"/>
      <c r="LN19" s="167"/>
      <c r="LO19" s="167"/>
      <c r="LP19" s="167"/>
      <c r="LQ19" s="167"/>
      <c r="LR19" s="167"/>
      <c r="LS19" s="167"/>
      <c r="LT19" s="167"/>
      <c r="LU19" s="167"/>
      <c r="LV19" s="167"/>
      <c r="LW19" s="167"/>
      <c r="LX19" s="167"/>
      <c r="LY19" s="167"/>
      <c r="LZ19" s="167"/>
      <c r="MA19" s="167"/>
      <c r="MB19" s="167"/>
      <c r="MC19" s="167"/>
      <c r="MD19" s="167"/>
      <c r="ME19" s="167"/>
      <c r="MF19" s="167"/>
      <c r="MG19" s="167"/>
      <c r="MH19" s="167"/>
      <c r="MI19" s="167"/>
      <c r="MJ19" s="167"/>
      <c r="MK19" s="167"/>
      <c r="ML19" s="167"/>
      <c r="MM19" s="167"/>
      <c r="MN19" s="167"/>
      <c r="MO19" s="167"/>
      <c r="MP19" s="167"/>
      <c r="MQ19" s="167"/>
      <c r="MR19" s="167"/>
      <c r="MS19" s="167"/>
      <c r="MT19" s="167"/>
      <c r="MU19" s="167"/>
      <c r="MV19" s="167"/>
      <c r="MW19" s="167"/>
      <c r="MX19" s="167"/>
      <c r="MY19" s="167"/>
      <c r="MZ19" s="167"/>
      <c r="NA19" s="167"/>
      <c r="NB19" s="167"/>
      <c r="NC19" s="167"/>
      <c r="ND19" s="167"/>
      <c r="NE19" s="167"/>
      <c r="NF19" s="167"/>
      <c r="NG19" s="167"/>
      <c r="NH19" s="167"/>
      <c r="NI19" s="167"/>
      <c r="NJ19" s="167"/>
      <c r="NK19" s="167"/>
      <c r="NL19" s="167"/>
      <c r="NM19" s="167"/>
      <c r="NN19" s="167"/>
      <c r="NO19" s="167"/>
      <c r="NP19" s="167"/>
      <c r="NQ19" s="167"/>
      <c r="NR19" s="167"/>
      <c r="NS19" s="167"/>
      <c r="NT19" s="167"/>
      <c r="NU19" s="167"/>
      <c r="NV19" s="167"/>
      <c r="NW19" s="167"/>
      <c r="NX19" s="167"/>
      <c r="NY19" s="167"/>
      <c r="NZ19" s="167"/>
      <c r="OA19" s="167"/>
      <c r="OB19" s="167"/>
      <c r="OC19" s="167"/>
      <c r="OD19" s="167"/>
      <c r="OE19" s="167"/>
      <c r="OF19" s="167"/>
      <c r="OG19" s="167"/>
      <c r="OH19" s="167"/>
      <c r="OI19" s="167"/>
      <c r="OJ19" s="167"/>
      <c r="OK19" s="167"/>
      <c r="OL19" s="167"/>
      <c r="OM19" s="167"/>
      <c r="ON19" s="167"/>
      <c r="OO19" s="167"/>
      <c r="OP19" s="167"/>
      <c r="OQ19" s="167"/>
      <c r="OR19" s="167"/>
      <c r="OS19" s="167"/>
      <c r="OT19" s="167"/>
      <c r="OU19" s="167"/>
      <c r="OV19" s="167"/>
      <c r="OW19" s="167"/>
      <c r="OX19" s="167"/>
      <c r="OY19" s="167"/>
      <c r="OZ19" s="167"/>
      <c r="PA19" s="167"/>
      <c r="PB19" s="167"/>
      <c r="PC19" s="167"/>
      <c r="PD19" s="167"/>
      <c r="PE19" s="167"/>
      <c r="PF19" s="167"/>
      <c r="PG19" s="167"/>
      <c r="PH19" s="167"/>
      <c r="PI19" s="167"/>
      <c r="PJ19" s="167"/>
      <c r="PK19" s="167"/>
      <c r="PL19" s="167"/>
      <c r="PM19" s="167"/>
      <c r="PN19" s="167"/>
      <c r="PO19" s="167"/>
      <c r="PP19" s="167"/>
      <c r="PQ19" s="167"/>
      <c r="PR19" s="167"/>
      <c r="PS19" s="167"/>
      <c r="PT19" s="167"/>
      <c r="PU19" s="167"/>
      <c r="PV19" s="167"/>
      <c r="PW19" s="167"/>
      <c r="PX19" s="167"/>
      <c r="PY19" s="167"/>
      <c r="PZ19" s="167"/>
      <c r="QA19" s="167"/>
      <c r="QB19" s="167"/>
      <c r="QC19" s="167"/>
      <c r="QD19" s="167"/>
      <c r="QE19" s="167"/>
      <c r="QF19" s="167"/>
      <c r="QG19" s="167"/>
      <c r="QH19" s="167"/>
      <c r="QI19" s="167"/>
      <c r="QJ19" s="167"/>
      <c r="QK19" s="167"/>
      <c r="QL19" s="167"/>
      <c r="QM19" s="167"/>
      <c r="QN19" s="167"/>
      <c r="QO19" s="167"/>
      <c r="QP19" s="167"/>
      <c r="QQ19" s="167"/>
      <c r="QR19" s="167"/>
      <c r="QS19" s="167"/>
      <c r="QT19" s="167"/>
      <c r="QU19" s="167"/>
      <c r="QV19" s="167"/>
      <c r="QW19" s="167"/>
      <c r="QX19" s="167"/>
      <c r="QY19" s="167"/>
      <c r="QZ19" s="167"/>
      <c r="RA19" s="167"/>
      <c r="RB19" s="167"/>
      <c r="RC19" s="167"/>
      <c r="RD19" s="167"/>
      <c r="RE19" s="167"/>
      <c r="RF19" s="167"/>
      <c r="RG19" s="167"/>
      <c r="RH19" s="167"/>
      <c r="RI19" s="167"/>
      <c r="RJ19" s="167"/>
      <c r="RK19" s="167"/>
      <c r="RL19" s="167"/>
      <c r="RM19" s="167"/>
      <c r="RN19" s="167"/>
      <c r="RO19" s="167"/>
      <c r="RP19" s="167"/>
      <c r="RQ19" s="167"/>
      <c r="RR19" s="167"/>
      <c r="RS19" s="167"/>
      <c r="RT19" s="167"/>
      <c r="RU19" s="167"/>
      <c r="RV19" s="167"/>
      <c r="RW19" s="167"/>
      <c r="RX19" s="167"/>
      <c r="RY19" s="167"/>
      <c r="RZ19" s="167"/>
      <c r="SA19" s="167"/>
      <c r="SB19" s="167"/>
      <c r="SC19" s="167"/>
      <c r="SD19" s="167"/>
      <c r="SE19" s="167"/>
      <c r="SF19" s="167"/>
      <c r="SG19" s="167"/>
      <c r="SH19" s="167"/>
      <c r="SI19" s="167"/>
      <c r="SJ19" s="167"/>
      <c r="SK19" s="167"/>
      <c r="SL19" s="167"/>
      <c r="SM19" s="167"/>
      <c r="SN19" s="167"/>
      <c r="SO19" s="167"/>
      <c r="SP19" s="167"/>
      <c r="SQ19" s="167"/>
      <c r="SR19" s="167"/>
      <c r="SS19" s="167"/>
      <c r="ST19" s="167"/>
      <c r="SU19" s="167"/>
      <c r="SV19" s="167"/>
      <c r="SW19" s="167"/>
      <c r="SX19" s="167"/>
      <c r="SY19" s="167"/>
      <c r="SZ19" s="167"/>
      <c r="TA19" s="167"/>
      <c r="TB19" s="167"/>
      <c r="TC19" s="167"/>
      <c r="TD19" s="167"/>
      <c r="TE19" s="167"/>
      <c r="TF19" s="167"/>
      <c r="TG19" s="167"/>
      <c r="TH19" s="167"/>
      <c r="TI19" s="167"/>
      <c r="TJ19" s="167"/>
      <c r="TK19" s="167"/>
      <c r="TL19" s="167"/>
      <c r="TM19" s="167"/>
      <c r="TN19" s="167"/>
      <c r="TO19" s="167"/>
      <c r="TP19" s="167"/>
      <c r="TQ19" s="167"/>
      <c r="TR19" s="167"/>
      <c r="TS19" s="167"/>
      <c r="TT19" s="167"/>
      <c r="TU19" s="167"/>
      <c r="TV19" s="167"/>
      <c r="TW19" s="167"/>
      <c r="TX19" s="167"/>
      <c r="TY19" s="167"/>
      <c r="TZ19" s="167"/>
      <c r="UA19" s="167"/>
      <c r="UB19" s="167"/>
      <c r="UC19" s="167"/>
      <c r="UD19" s="167"/>
      <c r="UE19" s="167"/>
      <c r="UF19" s="167"/>
      <c r="UG19" s="167"/>
      <c r="UH19" s="167"/>
      <c r="UI19" s="167"/>
      <c r="UJ19" s="167"/>
      <c r="UK19" s="167"/>
      <c r="UL19" s="167"/>
      <c r="UM19" s="167"/>
      <c r="UN19" s="167"/>
      <c r="UO19" s="167"/>
      <c r="UP19" s="167"/>
      <c r="UQ19" s="167"/>
      <c r="UR19" s="167"/>
      <c r="US19" s="167"/>
      <c r="UT19" s="167"/>
      <c r="UU19" s="167"/>
      <c r="UV19" s="167"/>
      <c r="UW19" s="167"/>
      <c r="UX19" s="167"/>
      <c r="UY19" s="167"/>
      <c r="UZ19" s="167"/>
      <c r="VA19" s="167"/>
      <c r="VB19" s="167"/>
      <c r="VC19" s="167"/>
      <c r="VD19" s="167"/>
      <c r="VE19" s="167"/>
      <c r="VF19" s="167"/>
      <c r="VG19" s="167"/>
      <c r="VH19" s="167"/>
      <c r="VI19" s="167"/>
      <c r="VJ19" s="167"/>
      <c r="VK19" s="167"/>
      <c r="VL19" s="167"/>
      <c r="VM19" s="167"/>
      <c r="VN19" s="167"/>
      <c r="VO19" s="167"/>
      <c r="VP19" s="167"/>
      <c r="VQ19" s="167"/>
      <c r="VR19" s="167"/>
      <c r="VS19" s="167"/>
      <c r="VT19" s="167"/>
      <c r="VU19" s="167"/>
      <c r="VV19" s="167"/>
      <c r="VW19" s="167"/>
      <c r="VX19" s="167"/>
      <c r="VY19" s="167"/>
      <c r="VZ19" s="167"/>
      <c r="WA19" s="167"/>
      <c r="WB19" s="167"/>
      <c r="WC19" s="167"/>
      <c r="WD19" s="167"/>
      <c r="WE19" s="167"/>
      <c r="WF19" s="167"/>
      <c r="WG19" s="167"/>
      <c r="WH19" s="167"/>
      <c r="WI19" s="167"/>
      <c r="WJ19" s="167"/>
      <c r="WK19" s="167"/>
      <c r="WL19" s="167"/>
      <c r="WM19" s="167"/>
      <c r="WN19" s="167"/>
      <c r="WO19" s="167"/>
      <c r="WP19" s="167"/>
      <c r="WQ19" s="167"/>
      <c r="WR19" s="167"/>
      <c r="WS19" s="167"/>
      <c r="WT19" s="167"/>
      <c r="WU19" s="167"/>
      <c r="WV19" s="167"/>
      <c r="WW19" s="167"/>
      <c r="WX19" s="167"/>
      <c r="WY19" s="167"/>
      <c r="WZ19" s="167"/>
      <c r="XA19" s="167"/>
      <c r="XB19" s="167"/>
      <c r="XC19" s="167"/>
      <c r="XD19" s="167"/>
      <c r="XE19" s="167"/>
      <c r="XF19" s="167"/>
      <c r="XG19" s="167"/>
      <c r="XH19" s="167"/>
      <c r="XI19" s="167"/>
      <c r="XJ19" s="167"/>
      <c r="XK19" s="167"/>
      <c r="XL19" s="167"/>
      <c r="XM19" s="167"/>
      <c r="XN19" s="167"/>
      <c r="XO19" s="167"/>
      <c r="XP19" s="167"/>
      <c r="XQ19" s="167"/>
      <c r="XR19" s="167"/>
      <c r="XS19" s="167"/>
      <c r="XT19" s="167"/>
      <c r="XU19" s="167"/>
      <c r="XV19" s="167"/>
      <c r="XW19" s="167"/>
      <c r="XX19" s="167"/>
      <c r="XY19" s="167"/>
      <c r="XZ19" s="167"/>
      <c r="YA19" s="167"/>
      <c r="YB19" s="167"/>
      <c r="YC19" s="167"/>
      <c r="YD19" s="167"/>
      <c r="YE19" s="167"/>
      <c r="YF19" s="167"/>
      <c r="YG19" s="167"/>
      <c r="YH19" s="167"/>
      <c r="YI19" s="167"/>
      <c r="YJ19" s="167"/>
      <c r="YK19" s="167"/>
      <c r="YL19" s="167"/>
      <c r="YM19" s="167"/>
      <c r="YN19" s="167"/>
      <c r="YO19" s="167"/>
      <c r="YP19" s="167"/>
      <c r="YQ19" s="167"/>
      <c r="YR19" s="167"/>
      <c r="YS19" s="167"/>
      <c r="YT19" s="167"/>
      <c r="YU19" s="167"/>
      <c r="YV19" s="167"/>
      <c r="YW19" s="167"/>
      <c r="YX19" s="167"/>
      <c r="YY19" s="167"/>
      <c r="YZ19" s="167"/>
      <c r="ZA19" s="167"/>
      <c r="ZB19" s="167"/>
      <c r="ZC19" s="167"/>
      <c r="ZD19" s="167"/>
      <c r="ZE19" s="167"/>
      <c r="ZF19" s="167"/>
      <c r="ZG19" s="167"/>
      <c r="ZH19" s="167"/>
      <c r="ZI19" s="167"/>
      <c r="ZJ19" s="167"/>
      <c r="ZK19" s="167"/>
      <c r="ZL19" s="167"/>
      <c r="ZM19" s="167"/>
      <c r="ZN19" s="167"/>
      <c r="ZO19" s="167"/>
      <c r="ZP19" s="167"/>
      <c r="ZQ19" s="167"/>
      <c r="ZR19" s="167"/>
      <c r="ZS19" s="167"/>
      <c r="ZT19" s="167"/>
      <c r="ZU19" s="167"/>
      <c r="ZV19" s="167"/>
      <c r="ZW19" s="167"/>
      <c r="ZX19" s="167"/>
      <c r="ZY19" s="167"/>
      <c r="ZZ19" s="167"/>
      <c r="AAA19" s="167"/>
      <c r="AAB19" s="167"/>
      <c r="AAC19" s="167"/>
      <c r="AAD19" s="167"/>
      <c r="AAE19" s="167"/>
      <c r="AAF19" s="167"/>
      <c r="AAG19" s="167"/>
      <c r="AAH19" s="167"/>
      <c r="AAI19" s="167"/>
      <c r="AAJ19" s="167"/>
      <c r="AAK19" s="167"/>
      <c r="AAL19" s="167"/>
      <c r="AAM19" s="167"/>
      <c r="AAN19" s="167"/>
      <c r="AAO19" s="167"/>
      <c r="AAP19" s="167"/>
      <c r="AAQ19" s="167"/>
      <c r="AAR19" s="167"/>
      <c r="AAS19" s="167"/>
      <c r="AAT19" s="167"/>
      <c r="AAU19" s="167"/>
      <c r="AAV19" s="167"/>
      <c r="AAW19" s="167"/>
      <c r="AAX19" s="167"/>
      <c r="AAY19" s="167"/>
      <c r="AAZ19" s="167"/>
      <c r="ABA19" s="167"/>
      <c r="ABB19" s="167"/>
      <c r="ABC19" s="167"/>
      <c r="ABD19" s="167"/>
      <c r="ABE19" s="167"/>
      <c r="ABF19" s="167"/>
      <c r="ABG19" s="167"/>
      <c r="ABH19" s="167"/>
      <c r="ABI19" s="167"/>
      <c r="ABJ19" s="167"/>
      <c r="ABK19" s="167"/>
      <c r="ABL19" s="167"/>
      <c r="ABM19" s="167"/>
      <c r="ABN19" s="167"/>
      <c r="ABO19" s="167"/>
      <c r="ABP19" s="167"/>
      <c r="ABQ19" s="167"/>
      <c r="ABR19" s="167"/>
      <c r="ABS19" s="167"/>
      <c r="ABT19" s="167"/>
      <c r="ABU19" s="167"/>
      <c r="ABV19" s="167"/>
      <c r="ABW19" s="167"/>
      <c r="ABX19" s="167"/>
      <c r="ABY19" s="167"/>
      <c r="ABZ19" s="167"/>
      <c r="ACA19" s="167"/>
      <c r="ACB19" s="167"/>
      <c r="ACC19" s="167"/>
      <c r="ACD19" s="167"/>
      <c r="ACE19" s="167"/>
      <c r="ACF19" s="167"/>
      <c r="ACG19" s="167"/>
      <c r="ACH19" s="167"/>
      <c r="ACI19" s="167"/>
      <c r="ACJ19" s="167"/>
      <c r="ACK19" s="167"/>
      <c r="ACL19" s="167"/>
      <c r="ACM19" s="167"/>
      <c r="ACN19" s="167"/>
      <c r="ACO19" s="167"/>
      <c r="ACP19" s="167"/>
      <c r="ACQ19" s="167"/>
      <c r="ACR19" s="167"/>
      <c r="ACS19" s="167"/>
      <c r="ACT19" s="167"/>
      <c r="ACU19" s="167"/>
      <c r="ACV19" s="167"/>
      <c r="ACW19" s="167"/>
      <c r="ACX19" s="167"/>
      <c r="ACY19" s="167"/>
      <c r="ACZ19" s="167"/>
      <c r="ADA19" s="167"/>
      <c r="ADB19" s="167"/>
      <c r="ADC19" s="167"/>
      <c r="ADD19" s="167"/>
      <c r="ADE19" s="167"/>
      <c r="ADF19" s="167"/>
      <c r="ADG19" s="167"/>
      <c r="ADH19" s="167"/>
      <c r="ADI19" s="167"/>
      <c r="ADJ19" s="167"/>
      <c r="ADK19" s="167"/>
      <c r="ADL19" s="167"/>
      <c r="ADM19" s="167"/>
      <c r="ADN19" s="167"/>
      <c r="ADO19" s="167"/>
      <c r="ADP19" s="167"/>
      <c r="ADQ19" s="167"/>
      <c r="ADR19" s="167"/>
      <c r="ADS19" s="167"/>
      <c r="ADT19" s="167"/>
      <c r="ADU19" s="167"/>
      <c r="ADV19" s="167"/>
      <c r="ADW19" s="167"/>
      <c r="ADX19" s="167"/>
      <c r="ADY19" s="167"/>
      <c r="ADZ19" s="167"/>
      <c r="AEA19" s="167"/>
      <c r="AEB19" s="167"/>
      <c r="AEC19" s="167"/>
      <c r="AED19" s="167"/>
      <c r="AEE19" s="167"/>
      <c r="AEF19" s="167"/>
      <c r="AEG19" s="167"/>
      <c r="AEH19" s="167"/>
      <c r="AEI19" s="167"/>
      <c r="AEJ19" s="167"/>
      <c r="AEK19" s="167"/>
      <c r="AEL19" s="167"/>
      <c r="AEM19" s="167"/>
      <c r="AEN19" s="167"/>
      <c r="AEO19" s="167"/>
      <c r="AEP19" s="167"/>
      <c r="AEQ19" s="167"/>
      <c r="AER19" s="167"/>
      <c r="AES19" s="167"/>
      <c r="AET19" s="167"/>
      <c r="AEU19" s="167"/>
      <c r="AEV19" s="167"/>
      <c r="AEW19" s="167"/>
      <c r="AEX19" s="167"/>
      <c r="AEY19" s="167"/>
      <c r="AEZ19" s="167"/>
      <c r="AFA19" s="167"/>
      <c r="AFB19" s="167"/>
      <c r="AFC19" s="167"/>
      <c r="AFD19" s="167"/>
      <c r="AFE19" s="167"/>
      <c r="AFF19" s="167"/>
      <c r="AFG19" s="167"/>
      <c r="AFH19" s="167"/>
      <c r="AFI19" s="167"/>
      <c r="AFJ19" s="167"/>
      <c r="AFK19" s="167"/>
      <c r="AFL19" s="167"/>
      <c r="AFM19" s="167"/>
      <c r="AFN19" s="167"/>
      <c r="AFO19" s="167"/>
      <c r="AFP19" s="167"/>
      <c r="AFQ19" s="167"/>
      <c r="AFR19" s="167"/>
      <c r="AFS19" s="167"/>
      <c r="AFT19" s="167"/>
      <c r="AFU19" s="167"/>
      <c r="AFV19" s="167"/>
      <c r="AFW19" s="167"/>
      <c r="AFX19" s="167"/>
      <c r="AFY19" s="167"/>
      <c r="AFZ19" s="167"/>
      <c r="AGA19" s="167"/>
      <c r="AGB19" s="167"/>
      <c r="AGC19" s="167"/>
      <c r="AGD19" s="167"/>
      <c r="AGE19" s="167"/>
      <c r="AGF19" s="167"/>
      <c r="AGG19" s="167"/>
      <c r="AGH19" s="167"/>
      <c r="AGI19" s="167"/>
      <c r="AGJ19" s="167"/>
      <c r="AGK19" s="167"/>
      <c r="AGL19" s="167"/>
      <c r="AGM19" s="167"/>
      <c r="AGN19" s="167"/>
      <c r="AGO19" s="167"/>
      <c r="AGP19" s="167"/>
      <c r="AGQ19" s="167"/>
      <c r="AGR19" s="167"/>
      <c r="AGS19" s="167"/>
      <c r="AGT19" s="167"/>
      <c r="AGU19" s="167"/>
      <c r="AGV19" s="167"/>
      <c r="AGW19" s="167"/>
      <c r="AGX19" s="167"/>
      <c r="AGY19" s="167"/>
      <c r="AGZ19" s="167"/>
      <c r="AHA19" s="167"/>
      <c r="AHB19" s="167"/>
      <c r="AHC19" s="167"/>
      <c r="AHD19" s="167"/>
      <c r="AHE19" s="167"/>
      <c r="AHF19" s="167"/>
      <c r="AHG19" s="167"/>
      <c r="AHH19" s="167"/>
      <c r="AHI19" s="167"/>
      <c r="AHJ19" s="167"/>
      <c r="AHK19" s="167"/>
      <c r="AHL19" s="167"/>
      <c r="AHM19" s="167"/>
      <c r="AHN19" s="167"/>
      <c r="AHO19" s="167"/>
      <c r="AHP19" s="167"/>
      <c r="AHQ19" s="167"/>
      <c r="AHR19" s="167"/>
      <c r="AHS19" s="167"/>
      <c r="AHT19" s="167"/>
      <c r="AHU19" s="167"/>
      <c r="AHV19" s="167"/>
      <c r="AHW19" s="167"/>
      <c r="AHX19" s="167"/>
      <c r="AHY19" s="167"/>
      <c r="AHZ19" s="167"/>
      <c r="AIA19" s="167"/>
      <c r="AIB19" s="167"/>
      <c r="AIC19" s="167"/>
      <c r="AID19" s="167"/>
      <c r="AIE19" s="167"/>
      <c r="AIF19" s="167"/>
      <c r="AIG19" s="167"/>
      <c r="AIH19" s="167"/>
      <c r="AII19" s="167"/>
      <c r="AIJ19" s="167"/>
      <c r="AIK19" s="167"/>
      <c r="AIL19" s="167"/>
      <c r="AIM19" s="167"/>
      <c r="AIN19" s="167"/>
      <c r="AIO19" s="167"/>
      <c r="AIP19" s="167"/>
      <c r="AIQ19" s="167"/>
      <c r="AIR19" s="167"/>
      <c r="AIS19" s="167"/>
      <c r="AIT19" s="167"/>
      <c r="AIU19" s="167"/>
      <c r="AIV19" s="167"/>
      <c r="AIW19" s="167"/>
      <c r="AIX19" s="167"/>
      <c r="AIY19" s="167"/>
      <c r="AIZ19" s="167"/>
      <c r="AJA19" s="167"/>
      <c r="AJB19" s="167"/>
      <c r="AJC19" s="167"/>
      <c r="AJD19" s="167"/>
      <c r="AJE19" s="167"/>
      <c r="AJF19" s="167"/>
      <c r="AJG19" s="167"/>
      <c r="AJH19" s="167"/>
      <c r="AJI19" s="167"/>
      <c r="AJJ19" s="167"/>
      <c r="AJK19" s="167"/>
      <c r="AJL19" s="167"/>
      <c r="AJM19" s="167"/>
      <c r="AJN19" s="167"/>
      <c r="AJO19" s="167"/>
      <c r="AJP19" s="167"/>
      <c r="AJQ19" s="167"/>
      <c r="AJR19" s="167"/>
      <c r="AJS19" s="167"/>
      <c r="AJT19" s="167"/>
      <c r="AJU19" s="167"/>
      <c r="AJV19" s="167"/>
      <c r="AJW19" s="167"/>
      <c r="AJX19" s="167"/>
      <c r="AJY19" s="167"/>
      <c r="AJZ19" s="167"/>
      <c r="AKA19" s="167"/>
      <c r="AKB19" s="167"/>
      <c r="AKC19" s="167"/>
      <c r="AKD19" s="167"/>
      <c r="AKE19" s="167"/>
      <c r="AKF19" s="167"/>
      <c r="AKG19" s="167"/>
      <c r="AKH19" s="167"/>
      <c r="AKI19" s="167"/>
      <c r="AKJ19" s="167"/>
      <c r="AKK19" s="167"/>
      <c r="AKL19" s="167"/>
      <c r="AKM19" s="167"/>
      <c r="AKN19" s="167"/>
      <c r="AKO19" s="167"/>
      <c r="AKP19" s="167"/>
      <c r="AKQ19" s="167"/>
      <c r="AKR19" s="167"/>
      <c r="AKS19" s="167"/>
      <c r="AKT19" s="167"/>
      <c r="AKU19" s="167"/>
      <c r="AKV19" s="167"/>
      <c r="AKW19" s="167"/>
      <c r="AKX19" s="167"/>
      <c r="AKY19" s="167"/>
      <c r="AKZ19" s="167"/>
      <c r="ALA19" s="167"/>
      <c r="ALB19" s="167"/>
      <c r="ALC19" s="167"/>
      <c r="ALD19" s="167"/>
      <c r="ALE19" s="167"/>
      <c r="ALF19" s="167"/>
      <c r="ALG19" s="167"/>
      <c r="ALH19" s="167"/>
      <c r="ALI19" s="167"/>
      <c r="ALJ19" s="167"/>
      <c r="ALK19" s="167"/>
      <c r="ALL19" s="167"/>
      <c r="ALM19" s="167"/>
      <c r="ALN19" s="167"/>
      <c r="ALO19" s="167"/>
      <c r="ALP19" s="167"/>
      <c r="ALQ19" s="167"/>
      <c r="ALR19" s="167"/>
      <c r="ALS19" s="167"/>
      <c r="ALT19" s="167"/>
      <c r="ALU19" s="167"/>
      <c r="ALV19" s="167"/>
      <c r="ALW19" s="167"/>
      <c r="ALX19" s="167"/>
      <c r="ALY19" s="167"/>
      <c r="ALZ19" s="167"/>
      <c r="AMA19" s="167"/>
      <c r="AMB19" s="167"/>
      <c r="AMC19" s="167"/>
      <c r="AMD19" s="167"/>
      <c r="AME19" s="167"/>
      <c r="AMF19" s="167"/>
      <c r="AMG19" s="167"/>
      <c r="AMH19" s="167"/>
      <c r="AMI19" s="167"/>
    </row>
    <row r="20" spans="1:1024" s="168" customFormat="1" ht="93" customHeight="1">
      <c r="A20" s="241">
        <v>17</v>
      </c>
      <c r="B20" s="170" t="s">
        <v>257</v>
      </c>
      <c r="C20" s="171" t="s">
        <v>102</v>
      </c>
      <c r="D20" s="171" t="s">
        <v>101</v>
      </c>
      <c r="E20" s="172" t="s">
        <v>249</v>
      </c>
      <c r="F20" s="174">
        <v>2</v>
      </c>
      <c r="G20" s="174">
        <v>1</v>
      </c>
      <c r="H20" s="171">
        <v>1</v>
      </c>
      <c r="I20" s="176" t="s">
        <v>3</v>
      </c>
      <c r="J20" s="176">
        <v>2250</v>
      </c>
      <c r="K20" s="176">
        <v>472.5</v>
      </c>
      <c r="L20" s="176">
        <f>J20+K20</f>
        <v>2722.5</v>
      </c>
      <c r="M20" s="176">
        <v>4821.43</v>
      </c>
      <c r="N20" s="177" t="str">
        <f>'2024_4T_Contractes_NO_menors'!N19</f>
        <v>Perfil contratante</v>
      </c>
      <c r="O20" s="171">
        <v>2</v>
      </c>
      <c r="P20" s="171">
        <v>0</v>
      </c>
      <c r="Q20" s="178">
        <f>(P20/O20)</f>
        <v>0</v>
      </c>
      <c r="R20" s="179" t="s">
        <v>107</v>
      </c>
      <c r="S20" s="180" t="s">
        <v>248</v>
      </c>
      <c r="T20" s="176">
        <v>1500</v>
      </c>
      <c r="U20" s="176">
        <v>315</v>
      </c>
      <c r="V20" s="176">
        <v>1815</v>
      </c>
      <c r="W20" s="252">
        <f>1-V20/L20</f>
        <v>0.33333333333333337</v>
      </c>
      <c r="X20" s="182">
        <v>45580</v>
      </c>
      <c r="Y20" s="166" t="s">
        <v>164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  <c r="IP20" s="167"/>
      <c r="IQ20" s="167"/>
      <c r="IR20" s="167"/>
      <c r="IS20" s="167"/>
      <c r="IT20" s="167"/>
      <c r="IU20" s="167"/>
      <c r="IV20" s="167"/>
      <c r="IW20" s="167"/>
      <c r="IX20" s="167"/>
      <c r="IY20" s="167"/>
      <c r="IZ20" s="167"/>
      <c r="JA20" s="167"/>
      <c r="JB20" s="167"/>
      <c r="JC20" s="167"/>
      <c r="JD20" s="167"/>
      <c r="JE20" s="167"/>
      <c r="JF20" s="167"/>
      <c r="JG20" s="167"/>
      <c r="JH20" s="167"/>
      <c r="JI20" s="167"/>
      <c r="JJ20" s="167"/>
      <c r="JK20" s="167"/>
      <c r="JL20" s="167"/>
      <c r="JM20" s="167"/>
      <c r="JN20" s="167"/>
      <c r="JO20" s="167"/>
      <c r="JP20" s="167"/>
      <c r="JQ20" s="167"/>
      <c r="JR20" s="167"/>
      <c r="JS20" s="167"/>
      <c r="JT20" s="167"/>
      <c r="JU20" s="167"/>
      <c r="JV20" s="167"/>
      <c r="JW20" s="167"/>
      <c r="JX20" s="167"/>
      <c r="JY20" s="167"/>
      <c r="JZ20" s="167"/>
      <c r="KA20" s="167"/>
      <c r="KB20" s="167"/>
      <c r="KC20" s="167"/>
      <c r="KD20" s="167"/>
      <c r="KE20" s="167"/>
      <c r="KF20" s="167"/>
      <c r="KG20" s="167"/>
      <c r="KH20" s="167"/>
      <c r="KI20" s="167"/>
      <c r="KJ20" s="167"/>
      <c r="KK20" s="167"/>
      <c r="KL20" s="167"/>
      <c r="KM20" s="167"/>
      <c r="KN20" s="167"/>
      <c r="KO20" s="167"/>
      <c r="KP20" s="167"/>
      <c r="KQ20" s="167"/>
      <c r="KR20" s="167"/>
      <c r="KS20" s="167"/>
      <c r="KT20" s="167"/>
      <c r="KU20" s="167"/>
      <c r="KV20" s="167"/>
      <c r="KW20" s="167"/>
      <c r="KX20" s="167"/>
      <c r="KY20" s="167"/>
      <c r="KZ20" s="167"/>
      <c r="LA20" s="167"/>
      <c r="LB20" s="167"/>
      <c r="LC20" s="167"/>
      <c r="LD20" s="167"/>
      <c r="LE20" s="167"/>
      <c r="LF20" s="167"/>
      <c r="LG20" s="167"/>
      <c r="LH20" s="167"/>
      <c r="LI20" s="167"/>
      <c r="LJ20" s="167"/>
      <c r="LK20" s="167"/>
      <c r="LL20" s="167"/>
      <c r="LM20" s="167"/>
      <c r="LN20" s="167"/>
      <c r="LO20" s="167"/>
      <c r="LP20" s="167"/>
      <c r="LQ20" s="167"/>
      <c r="LR20" s="167"/>
      <c r="LS20" s="167"/>
      <c r="LT20" s="167"/>
      <c r="LU20" s="167"/>
      <c r="LV20" s="167"/>
      <c r="LW20" s="167"/>
      <c r="LX20" s="167"/>
      <c r="LY20" s="167"/>
      <c r="LZ20" s="167"/>
      <c r="MA20" s="167"/>
      <c r="MB20" s="167"/>
      <c r="MC20" s="167"/>
      <c r="MD20" s="167"/>
      <c r="ME20" s="167"/>
      <c r="MF20" s="167"/>
      <c r="MG20" s="167"/>
      <c r="MH20" s="167"/>
      <c r="MI20" s="167"/>
      <c r="MJ20" s="167"/>
      <c r="MK20" s="167"/>
      <c r="ML20" s="167"/>
      <c r="MM20" s="167"/>
      <c r="MN20" s="167"/>
      <c r="MO20" s="167"/>
      <c r="MP20" s="167"/>
      <c r="MQ20" s="167"/>
      <c r="MR20" s="167"/>
      <c r="MS20" s="167"/>
      <c r="MT20" s="167"/>
      <c r="MU20" s="167"/>
      <c r="MV20" s="167"/>
      <c r="MW20" s="167"/>
      <c r="MX20" s="167"/>
      <c r="MY20" s="167"/>
      <c r="MZ20" s="167"/>
      <c r="NA20" s="167"/>
      <c r="NB20" s="167"/>
      <c r="NC20" s="167"/>
      <c r="ND20" s="167"/>
      <c r="NE20" s="167"/>
      <c r="NF20" s="167"/>
      <c r="NG20" s="167"/>
      <c r="NH20" s="167"/>
      <c r="NI20" s="167"/>
      <c r="NJ20" s="167"/>
      <c r="NK20" s="167"/>
      <c r="NL20" s="167"/>
      <c r="NM20" s="167"/>
      <c r="NN20" s="167"/>
      <c r="NO20" s="167"/>
      <c r="NP20" s="167"/>
      <c r="NQ20" s="167"/>
      <c r="NR20" s="167"/>
      <c r="NS20" s="167"/>
      <c r="NT20" s="167"/>
      <c r="NU20" s="167"/>
      <c r="NV20" s="167"/>
      <c r="NW20" s="167"/>
      <c r="NX20" s="167"/>
      <c r="NY20" s="167"/>
      <c r="NZ20" s="167"/>
      <c r="OA20" s="167"/>
      <c r="OB20" s="167"/>
      <c r="OC20" s="167"/>
      <c r="OD20" s="167"/>
      <c r="OE20" s="167"/>
      <c r="OF20" s="167"/>
      <c r="OG20" s="167"/>
      <c r="OH20" s="167"/>
      <c r="OI20" s="167"/>
      <c r="OJ20" s="167"/>
      <c r="OK20" s="167"/>
      <c r="OL20" s="167"/>
      <c r="OM20" s="167"/>
      <c r="ON20" s="167"/>
      <c r="OO20" s="167"/>
      <c r="OP20" s="167"/>
      <c r="OQ20" s="167"/>
      <c r="OR20" s="167"/>
      <c r="OS20" s="167"/>
      <c r="OT20" s="167"/>
      <c r="OU20" s="167"/>
      <c r="OV20" s="167"/>
      <c r="OW20" s="167"/>
      <c r="OX20" s="167"/>
      <c r="OY20" s="167"/>
      <c r="OZ20" s="167"/>
      <c r="PA20" s="167"/>
      <c r="PB20" s="167"/>
      <c r="PC20" s="167"/>
      <c r="PD20" s="167"/>
      <c r="PE20" s="167"/>
      <c r="PF20" s="167"/>
      <c r="PG20" s="167"/>
      <c r="PH20" s="167"/>
      <c r="PI20" s="167"/>
      <c r="PJ20" s="167"/>
      <c r="PK20" s="167"/>
      <c r="PL20" s="167"/>
      <c r="PM20" s="167"/>
      <c r="PN20" s="167"/>
      <c r="PO20" s="167"/>
      <c r="PP20" s="167"/>
      <c r="PQ20" s="167"/>
      <c r="PR20" s="167"/>
      <c r="PS20" s="167"/>
      <c r="PT20" s="167"/>
      <c r="PU20" s="167"/>
      <c r="PV20" s="167"/>
      <c r="PW20" s="167"/>
      <c r="PX20" s="167"/>
      <c r="PY20" s="167"/>
      <c r="PZ20" s="167"/>
      <c r="QA20" s="167"/>
      <c r="QB20" s="167"/>
      <c r="QC20" s="167"/>
      <c r="QD20" s="167"/>
      <c r="QE20" s="167"/>
      <c r="QF20" s="167"/>
      <c r="QG20" s="167"/>
      <c r="QH20" s="167"/>
      <c r="QI20" s="167"/>
      <c r="QJ20" s="167"/>
      <c r="QK20" s="167"/>
      <c r="QL20" s="167"/>
      <c r="QM20" s="167"/>
      <c r="QN20" s="167"/>
      <c r="QO20" s="167"/>
      <c r="QP20" s="167"/>
      <c r="QQ20" s="167"/>
      <c r="QR20" s="167"/>
      <c r="QS20" s="167"/>
      <c r="QT20" s="167"/>
      <c r="QU20" s="167"/>
      <c r="QV20" s="167"/>
      <c r="QW20" s="167"/>
      <c r="QX20" s="167"/>
      <c r="QY20" s="167"/>
      <c r="QZ20" s="167"/>
      <c r="RA20" s="167"/>
      <c r="RB20" s="167"/>
      <c r="RC20" s="167"/>
      <c r="RD20" s="167"/>
      <c r="RE20" s="167"/>
      <c r="RF20" s="167"/>
      <c r="RG20" s="167"/>
      <c r="RH20" s="167"/>
      <c r="RI20" s="167"/>
      <c r="RJ20" s="167"/>
      <c r="RK20" s="167"/>
      <c r="RL20" s="167"/>
      <c r="RM20" s="167"/>
      <c r="RN20" s="167"/>
      <c r="RO20" s="167"/>
      <c r="RP20" s="167"/>
      <c r="RQ20" s="167"/>
      <c r="RR20" s="167"/>
      <c r="RS20" s="167"/>
      <c r="RT20" s="167"/>
      <c r="RU20" s="167"/>
      <c r="RV20" s="167"/>
      <c r="RW20" s="167"/>
      <c r="RX20" s="167"/>
      <c r="RY20" s="167"/>
      <c r="RZ20" s="167"/>
      <c r="SA20" s="167"/>
      <c r="SB20" s="167"/>
      <c r="SC20" s="167"/>
      <c r="SD20" s="167"/>
      <c r="SE20" s="167"/>
      <c r="SF20" s="167"/>
      <c r="SG20" s="167"/>
      <c r="SH20" s="167"/>
      <c r="SI20" s="167"/>
      <c r="SJ20" s="167"/>
      <c r="SK20" s="167"/>
      <c r="SL20" s="167"/>
      <c r="SM20" s="167"/>
      <c r="SN20" s="167"/>
      <c r="SO20" s="167"/>
      <c r="SP20" s="167"/>
      <c r="SQ20" s="167"/>
      <c r="SR20" s="167"/>
      <c r="SS20" s="167"/>
      <c r="ST20" s="167"/>
      <c r="SU20" s="167"/>
      <c r="SV20" s="167"/>
      <c r="SW20" s="167"/>
      <c r="SX20" s="167"/>
      <c r="SY20" s="167"/>
      <c r="SZ20" s="167"/>
      <c r="TA20" s="167"/>
      <c r="TB20" s="167"/>
      <c r="TC20" s="167"/>
      <c r="TD20" s="167"/>
      <c r="TE20" s="167"/>
      <c r="TF20" s="167"/>
      <c r="TG20" s="167"/>
      <c r="TH20" s="167"/>
      <c r="TI20" s="167"/>
      <c r="TJ20" s="167"/>
      <c r="TK20" s="167"/>
      <c r="TL20" s="167"/>
      <c r="TM20" s="167"/>
      <c r="TN20" s="167"/>
      <c r="TO20" s="167"/>
      <c r="TP20" s="167"/>
      <c r="TQ20" s="167"/>
      <c r="TR20" s="167"/>
      <c r="TS20" s="167"/>
      <c r="TT20" s="167"/>
      <c r="TU20" s="167"/>
      <c r="TV20" s="167"/>
      <c r="TW20" s="167"/>
      <c r="TX20" s="167"/>
      <c r="TY20" s="167"/>
      <c r="TZ20" s="167"/>
      <c r="UA20" s="167"/>
      <c r="UB20" s="167"/>
      <c r="UC20" s="167"/>
      <c r="UD20" s="167"/>
      <c r="UE20" s="167"/>
      <c r="UF20" s="167"/>
      <c r="UG20" s="167"/>
      <c r="UH20" s="167"/>
      <c r="UI20" s="167"/>
      <c r="UJ20" s="167"/>
      <c r="UK20" s="167"/>
      <c r="UL20" s="167"/>
      <c r="UM20" s="167"/>
      <c r="UN20" s="167"/>
      <c r="UO20" s="167"/>
      <c r="UP20" s="167"/>
      <c r="UQ20" s="167"/>
      <c r="UR20" s="167"/>
      <c r="US20" s="167"/>
      <c r="UT20" s="167"/>
      <c r="UU20" s="167"/>
      <c r="UV20" s="167"/>
      <c r="UW20" s="167"/>
      <c r="UX20" s="167"/>
      <c r="UY20" s="167"/>
      <c r="UZ20" s="167"/>
      <c r="VA20" s="167"/>
      <c r="VB20" s="167"/>
      <c r="VC20" s="167"/>
      <c r="VD20" s="167"/>
      <c r="VE20" s="167"/>
      <c r="VF20" s="167"/>
      <c r="VG20" s="167"/>
      <c r="VH20" s="167"/>
      <c r="VI20" s="167"/>
      <c r="VJ20" s="167"/>
      <c r="VK20" s="167"/>
      <c r="VL20" s="167"/>
      <c r="VM20" s="167"/>
      <c r="VN20" s="167"/>
      <c r="VO20" s="167"/>
      <c r="VP20" s="167"/>
      <c r="VQ20" s="167"/>
      <c r="VR20" s="167"/>
      <c r="VS20" s="167"/>
      <c r="VT20" s="167"/>
      <c r="VU20" s="167"/>
      <c r="VV20" s="167"/>
      <c r="VW20" s="167"/>
      <c r="VX20" s="167"/>
      <c r="VY20" s="167"/>
      <c r="VZ20" s="167"/>
      <c r="WA20" s="167"/>
      <c r="WB20" s="167"/>
      <c r="WC20" s="167"/>
      <c r="WD20" s="167"/>
      <c r="WE20" s="167"/>
      <c r="WF20" s="167"/>
      <c r="WG20" s="167"/>
      <c r="WH20" s="167"/>
      <c r="WI20" s="167"/>
      <c r="WJ20" s="167"/>
      <c r="WK20" s="167"/>
      <c r="WL20" s="167"/>
      <c r="WM20" s="167"/>
      <c r="WN20" s="167"/>
      <c r="WO20" s="167"/>
      <c r="WP20" s="167"/>
      <c r="WQ20" s="167"/>
      <c r="WR20" s="167"/>
      <c r="WS20" s="167"/>
      <c r="WT20" s="167"/>
      <c r="WU20" s="167"/>
      <c r="WV20" s="167"/>
      <c r="WW20" s="167"/>
      <c r="WX20" s="167"/>
      <c r="WY20" s="167"/>
      <c r="WZ20" s="167"/>
      <c r="XA20" s="167"/>
      <c r="XB20" s="167"/>
      <c r="XC20" s="167"/>
      <c r="XD20" s="167"/>
      <c r="XE20" s="167"/>
      <c r="XF20" s="167"/>
      <c r="XG20" s="167"/>
      <c r="XH20" s="167"/>
      <c r="XI20" s="167"/>
      <c r="XJ20" s="167"/>
      <c r="XK20" s="167"/>
      <c r="XL20" s="167"/>
      <c r="XM20" s="167"/>
      <c r="XN20" s="167"/>
      <c r="XO20" s="167"/>
      <c r="XP20" s="167"/>
      <c r="XQ20" s="167"/>
      <c r="XR20" s="167"/>
      <c r="XS20" s="167"/>
      <c r="XT20" s="167"/>
      <c r="XU20" s="167"/>
      <c r="XV20" s="167"/>
      <c r="XW20" s="167"/>
      <c r="XX20" s="167"/>
      <c r="XY20" s="167"/>
      <c r="XZ20" s="167"/>
      <c r="YA20" s="167"/>
      <c r="YB20" s="167"/>
      <c r="YC20" s="167"/>
      <c r="YD20" s="167"/>
      <c r="YE20" s="167"/>
      <c r="YF20" s="167"/>
      <c r="YG20" s="167"/>
      <c r="YH20" s="167"/>
      <c r="YI20" s="167"/>
      <c r="YJ20" s="167"/>
      <c r="YK20" s="167"/>
      <c r="YL20" s="167"/>
      <c r="YM20" s="167"/>
      <c r="YN20" s="167"/>
      <c r="YO20" s="167"/>
      <c r="YP20" s="167"/>
      <c r="YQ20" s="167"/>
      <c r="YR20" s="167"/>
      <c r="YS20" s="167"/>
      <c r="YT20" s="167"/>
      <c r="YU20" s="167"/>
      <c r="YV20" s="167"/>
      <c r="YW20" s="167"/>
      <c r="YX20" s="167"/>
      <c r="YY20" s="167"/>
      <c r="YZ20" s="167"/>
      <c r="ZA20" s="167"/>
      <c r="ZB20" s="167"/>
      <c r="ZC20" s="167"/>
      <c r="ZD20" s="167"/>
      <c r="ZE20" s="167"/>
      <c r="ZF20" s="167"/>
      <c r="ZG20" s="167"/>
      <c r="ZH20" s="167"/>
      <c r="ZI20" s="167"/>
      <c r="ZJ20" s="167"/>
      <c r="ZK20" s="167"/>
      <c r="ZL20" s="167"/>
      <c r="ZM20" s="167"/>
      <c r="ZN20" s="167"/>
      <c r="ZO20" s="167"/>
      <c r="ZP20" s="167"/>
      <c r="ZQ20" s="167"/>
      <c r="ZR20" s="167"/>
      <c r="ZS20" s="167"/>
      <c r="ZT20" s="167"/>
      <c r="ZU20" s="167"/>
      <c r="ZV20" s="167"/>
      <c r="ZW20" s="167"/>
      <c r="ZX20" s="167"/>
      <c r="ZY20" s="167"/>
      <c r="ZZ20" s="167"/>
      <c r="AAA20" s="167"/>
      <c r="AAB20" s="167"/>
      <c r="AAC20" s="167"/>
      <c r="AAD20" s="167"/>
      <c r="AAE20" s="167"/>
      <c r="AAF20" s="167"/>
      <c r="AAG20" s="167"/>
      <c r="AAH20" s="167"/>
      <c r="AAI20" s="167"/>
      <c r="AAJ20" s="167"/>
      <c r="AAK20" s="167"/>
      <c r="AAL20" s="167"/>
      <c r="AAM20" s="167"/>
      <c r="AAN20" s="167"/>
      <c r="AAO20" s="167"/>
      <c r="AAP20" s="167"/>
      <c r="AAQ20" s="167"/>
      <c r="AAR20" s="167"/>
      <c r="AAS20" s="167"/>
      <c r="AAT20" s="167"/>
      <c r="AAU20" s="167"/>
      <c r="AAV20" s="167"/>
      <c r="AAW20" s="167"/>
      <c r="AAX20" s="167"/>
      <c r="AAY20" s="167"/>
      <c r="AAZ20" s="167"/>
      <c r="ABA20" s="167"/>
      <c r="ABB20" s="167"/>
      <c r="ABC20" s="167"/>
      <c r="ABD20" s="167"/>
      <c r="ABE20" s="167"/>
      <c r="ABF20" s="167"/>
      <c r="ABG20" s="167"/>
      <c r="ABH20" s="167"/>
      <c r="ABI20" s="167"/>
      <c r="ABJ20" s="167"/>
      <c r="ABK20" s="167"/>
      <c r="ABL20" s="167"/>
      <c r="ABM20" s="167"/>
      <c r="ABN20" s="167"/>
      <c r="ABO20" s="167"/>
      <c r="ABP20" s="167"/>
      <c r="ABQ20" s="167"/>
      <c r="ABR20" s="167"/>
      <c r="ABS20" s="167"/>
      <c r="ABT20" s="167"/>
      <c r="ABU20" s="167"/>
      <c r="ABV20" s="167"/>
      <c r="ABW20" s="167"/>
      <c r="ABX20" s="167"/>
      <c r="ABY20" s="167"/>
      <c r="ABZ20" s="167"/>
      <c r="ACA20" s="167"/>
      <c r="ACB20" s="167"/>
      <c r="ACC20" s="167"/>
      <c r="ACD20" s="167"/>
      <c r="ACE20" s="167"/>
      <c r="ACF20" s="167"/>
      <c r="ACG20" s="167"/>
      <c r="ACH20" s="167"/>
      <c r="ACI20" s="167"/>
      <c r="ACJ20" s="167"/>
      <c r="ACK20" s="167"/>
      <c r="ACL20" s="167"/>
      <c r="ACM20" s="167"/>
      <c r="ACN20" s="167"/>
      <c r="ACO20" s="167"/>
      <c r="ACP20" s="167"/>
      <c r="ACQ20" s="167"/>
      <c r="ACR20" s="167"/>
      <c r="ACS20" s="167"/>
      <c r="ACT20" s="167"/>
      <c r="ACU20" s="167"/>
      <c r="ACV20" s="167"/>
      <c r="ACW20" s="167"/>
      <c r="ACX20" s="167"/>
      <c r="ACY20" s="167"/>
      <c r="ACZ20" s="167"/>
      <c r="ADA20" s="167"/>
      <c r="ADB20" s="167"/>
      <c r="ADC20" s="167"/>
      <c r="ADD20" s="167"/>
      <c r="ADE20" s="167"/>
      <c r="ADF20" s="167"/>
      <c r="ADG20" s="167"/>
      <c r="ADH20" s="167"/>
      <c r="ADI20" s="167"/>
      <c r="ADJ20" s="167"/>
      <c r="ADK20" s="167"/>
      <c r="ADL20" s="167"/>
      <c r="ADM20" s="167"/>
      <c r="ADN20" s="167"/>
      <c r="ADO20" s="167"/>
      <c r="ADP20" s="167"/>
      <c r="ADQ20" s="167"/>
      <c r="ADR20" s="167"/>
      <c r="ADS20" s="167"/>
      <c r="ADT20" s="167"/>
      <c r="ADU20" s="167"/>
      <c r="ADV20" s="167"/>
      <c r="ADW20" s="167"/>
      <c r="ADX20" s="167"/>
      <c r="ADY20" s="167"/>
      <c r="ADZ20" s="167"/>
      <c r="AEA20" s="167"/>
      <c r="AEB20" s="167"/>
      <c r="AEC20" s="167"/>
      <c r="AED20" s="167"/>
      <c r="AEE20" s="167"/>
      <c r="AEF20" s="167"/>
      <c r="AEG20" s="167"/>
      <c r="AEH20" s="167"/>
      <c r="AEI20" s="167"/>
      <c r="AEJ20" s="167"/>
      <c r="AEK20" s="167"/>
      <c r="AEL20" s="167"/>
      <c r="AEM20" s="167"/>
      <c r="AEN20" s="167"/>
      <c r="AEO20" s="167"/>
      <c r="AEP20" s="167"/>
      <c r="AEQ20" s="167"/>
      <c r="AER20" s="167"/>
      <c r="AES20" s="167"/>
      <c r="AET20" s="167"/>
      <c r="AEU20" s="167"/>
      <c r="AEV20" s="167"/>
      <c r="AEW20" s="167"/>
      <c r="AEX20" s="167"/>
      <c r="AEY20" s="167"/>
      <c r="AEZ20" s="167"/>
      <c r="AFA20" s="167"/>
      <c r="AFB20" s="167"/>
      <c r="AFC20" s="167"/>
      <c r="AFD20" s="167"/>
      <c r="AFE20" s="167"/>
      <c r="AFF20" s="167"/>
      <c r="AFG20" s="167"/>
      <c r="AFH20" s="167"/>
      <c r="AFI20" s="167"/>
      <c r="AFJ20" s="167"/>
      <c r="AFK20" s="167"/>
      <c r="AFL20" s="167"/>
      <c r="AFM20" s="167"/>
      <c r="AFN20" s="167"/>
      <c r="AFO20" s="167"/>
      <c r="AFP20" s="167"/>
      <c r="AFQ20" s="167"/>
      <c r="AFR20" s="167"/>
      <c r="AFS20" s="167"/>
      <c r="AFT20" s="167"/>
      <c r="AFU20" s="167"/>
      <c r="AFV20" s="167"/>
      <c r="AFW20" s="167"/>
      <c r="AFX20" s="167"/>
      <c r="AFY20" s="167"/>
      <c r="AFZ20" s="167"/>
      <c r="AGA20" s="167"/>
      <c r="AGB20" s="167"/>
      <c r="AGC20" s="167"/>
      <c r="AGD20" s="167"/>
      <c r="AGE20" s="167"/>
      <c r="AGF20" s="167"/>
      <c r="AGG20" s="167"/>
      <c r="AGH20" s="167"/>
      <c r="AGI20" s="167"/>
      <c r="AGJ20" s="167"/>
      <c r="AGK20" s="167"/>
      <c r="AGL20" s="167"/>
      <c r="AGM20" s="167"/>
      <c r="AGN20" s="167"/>
      <c r="AGO20" s="167"/>
      <c r="AGP20" s="167"/>
      <c r="AGQ20" s="167"/>
      <c r="AGR20" s="167"/>
      <c r="AGS20" s="167"/>
      <c r="AGT20" s="167"/>
      <c r="AGU20" s="167"/>
      <c r="AGV20" s="167"/>
      <c r="AGW20" s="167"/>
      <c r="AGX20" s="167"/>
      <c r="AGY20" s="167"/>
      <c r="AGZ20" s="167"/>
      <c r="AHA20" s="167"/>
      <c r="AHB20" s="167"/>
      <c r="AHC20" s="167"/>
      <c r="AHD20" s="167"/>
      <c r="AHE20" s="167"/>
      <c r="AHF20" s="167"/>
      <c r="AHG20" s="167"/>
      <c r="AHH20" s="167"/>
      <c r="AHI20" s="167"/>
      <c r="AHJ20" s="167"/>
      <c r="AHK20" s="167"/>
      <c r="AHL20" s="167"/>
      <c r="AHM20" s="167"/>
      <c r="AHN20" s="167"/>
      <c r="AHO20" s="167"/>
      <c r="AHP20" s="167"/>
      <c r="AHQ20" s="167"/>
      <c r="AHR20" s="167"/>
      <c r="AHS20" s="167"/>
      <c r="AHT20" s="167"/>
      <c r="AHU20" s="167"/>
      <c r="AHV20" s="167"/>
      <c r="AHW20" s="167"/>
      <c r="AHX20" s="167"/>
      <c r="AHY20" s="167"/>
      <c r="AHZ20" s="167"/>
      <c r="AIA20" s="167"/>
      <c r="AIB20" s="167"/>
      <c r="AIC20" s="167"/>
      <c r="AID20" s="167"/>
      <c r="AIE20" s="167"/>
      <c r="AIF20" s="167"/>
      <c r="AIG20" s="167"/>
      <c r="AIH20" s="167"/>
      <c r="AII20" s="167"/>
      <c r="AIJ20" s="167"/>
      <c r="AIK20" s="167"/>
      <c r="AIL20" s="167"/>
      <c r="AIM20" s="167"/>
      <c r="AIN20" s="167"/>
      <c r="AIO20" s="167"/>
      <c r="AIP20" s="167"/>
      <c r="AIQ20" s="167"/>
      <c r="AIR20" s="167"/>
      <c r="AIS20" s="167"/>
      <c r="AIT20" s="167"/>
      <c r="AIU20" s="167"/>
      <c r="AIV20" s="167"/>
      <c r="AIW20" s="167"/>
      <c r="AIX20" s="167"/>
      <c r="AIY20" s="167"/>
      <c r="AIZ20" s="167"/>
      <c r="AJA20" s="167"/>
      <c r="AJB20" s="167"/>
      <c r="AJC20" s="167"/>
      <c r="AJD20" s="167"/>
      <c r="AJE20" s="167"/>
      <c r="AJF20" s="167"/>
      <c r="AJG20" s="167"/>
      <c r="AJH20" s="167"/>
      <c r="AJI20" s="167"/>
      <c r="AJJ20" s="167"/>
      <c r="AJK20" s="167"/>
      <c r="AJL20" s="167"/>
      <c r="AJM20" s="167"/>
      <c r="AJN20" s="167"/>
      <c r="AJO20" s="167"/>
      <c r="AJP20" s="167"/>
      <c r="AJQ20" s="167"/>
      <c r="AJR20" s="167"/>
      <c r="AJS20" s="167"/>
      <c r="AJT20" s="167"/>
      <c r="AJU20" s="167"/>
      <c r="AJV20" s="167"/>
      <c r="AJW20" s="167"/>
      <c r="AJX20" s="167"/>
      <c r="AJY20" s="167"/>
      <c r="AJZ20" s="167"/>
      <c r="AKA20" s="167"/>
      <c r="AKB20" s="167"/>
      <c r="AKC20" s="167"/>
      <c r="AKD20" s="167"/>
      <c r="AKE20" s="167"/>
      <c r="AKF20" s="167"/>
      <c r="AKG20" s="167"/>
      <c r="AKH20" s="167"/>
      <c r="AKI20" s="167"/>
      <c r="AKJ20" s="167"/>
      <c r="AKK20" s="167"/>
      <c r="AKL20" s="167"/>
      <c r="AKM20" s="167"/>
      <c r="AKN20" s="167"/>
      <c r="AKO20" s="167"/>
      <c r="AKP20" s="167"/>
      <c r="AKQ20" s="167"/>
      <c r="AKR20" s="167"/>
      <c r="AKS20" s="167"/>
      <c r="AKT20" s="167"/>
      <c r="AKU20" s="167"/>
      <c r="AKV20" s="167"/>
      <c r="AKW20" s="167"/>
      <c r="AKX20" s="167"/>
      <c r="AKY20" s="167"/>
      <c r="AKZ20" s="167"/>
      <c r="ALA20" s="167"/>
      <c r="ALB20" s="167"/>
      <c r="ALC20" s="167"/>
      <c r="ALD20" s="167"/>
      <c r="ALE20" s="167"/>
      <c r="ALF20" s="167"/>
      <c r="ALG20" s="167"/>
      <c r="ALH20" s="167"/>
      <c r="ALI20" s="167"/>
      <c r="ALJ20" s="167"/>
      <c r="ALK20" s="167"/>
      <c r="ALL20" s="167"/>
      <c r="ALM20" s="167"/>
      <c r="ALN20" s="167"/>
      <c r="ALO20" s="167"/>
      <c r="ALP20" s="167"/>
      <c r="ALQ20" s="167"/>
      <c r="ALR20" s="167"/>
      <c r="ALS20" s="167"/>
      <c r="ALT20" s="167"/>
      <c r="ALU20" s="167"/>
      <c r="ALV20" s="167"/>
      <c r="ALW20" s="167"/>
      <c r="ALX20" s="167"/>
      <c r="ALY20" s="167"/>
      <c r="ALZ20" s="167"/>
      <c r="AMA20" s="167"/>
      <c r="AMB20" s="167"/>
      <c r="AMC20" s="167"/>
      <c r="AMD20" s="167"/>
      <c r="AME20" s="167"/>
      <c r="AMF20" s="167"/>
      <c r="AMG20" s="167"/>
      <c r="AMH20" s="167"/>
      <c r="AMI20" s="167"/>
    </row>
    <row r="21" spans="1:1024" s="168" customFormat="1" ht="93" customHeight="1">
      <c r="A21" s="241">
        <v>18</v>
      </c>
      <c r="B21" s="170" t="s">
        <v>251</v>
      </c>
      <c r="C21" s="171" t="s">
        <v>190</v>
      </c>
      <c r="D21" s="171" t="s">
        <v>4</v>
      </c>
      <c r="E21" s="172" t="s">
        <v>252</v>
      </c>
      <c r="F21" s="174">
        <v>2</v>
      </c>
      <c r="G21" s="174" t="s">
        <v>253</v>
      </c>
      <c r="H21" s="171">
        <v>0</v>
      </c>
      <c r="I21" s="176" t="s">
        <v>3</v>
      </c>
      <c r="J21" s="176">
        <v>14997.57</v>
      </c>
      <c r="K21" s="176">
        <v>472.5</v>
      </c>
      <c r="L21" s="176">
        <f>J21+K21</f>
        <v>15470.07</v>
      </c>
      <c r="M21" s="176">
        <v>14997.57</v>
      </c>
      <c r="N21" s="177" t="str">
        <f>'2024_4T_Contractes_NO_menors'!N20</f>
        <v>Perfil contratante</v>
      </c>
      <c r="O21" s="171">
        <v>1</v>
      </c>
      <c r="P21" s="171">
        <v>0</v>
      </c>
      <c r="Q21" s="178">
        <f>(P21/O21)</f>
        <v>0</v>
      </c>
      <c r="R21" s="179" t="s">
        <v>254</v>
      </c>
      <c r="S21" s="180" t="s">
        <v>255</v>
      </c>
      <c r="T21" s="175">
        <v>10200</v>
      </c>
      <c r="U21" s="176">
        <v>2142</v>
      </c>
      <c r="V21" s="176">
        <v>12342</v>
      </c>
      <c r="W21" s="252">
        <f>1-V21/L21</f>
        <v>0.2022014121461635</v>
      </c>
      <c r="X21" s="182">
        <v>45580</v>
      </c>
      <c r="Y21" s="166" t="s">
        <v>258</v>
      </c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67"/>
      <c r="HK21" s="167"/>
      <c r="HL21" s="167"/>
      <c r="HM21" s="167"/>
      <c r="HN21" s="167"/>
      <c r="HO21" s="167"/>
      <c r="HP21" s="167"/>
      <c r="HQ21" s="167"/>
      <c r="HR21" s="167"/>
      <c r="HS21" s="167"/>
      <c r="HT21" s="167"/>
      <c r="HU21" s="167"/>
      <c r="HV21" s="167"/>
      <c r="HW21" s="167"/>
      <c r="HX21" s="167"/>
      <c r="HY21" s="167"/>
      <c r="HZ21" s="167"/>
      <c r="IA21" s="167"/>
      <c r="IB21" s="167"/>
      <c r="IC21" s="167"/>
      <c r="ID21" s="167"/>
      <c r="IE21" s="167"/>
      <c r="IF21" s="167"/>
      <c r="IG21" s="167"/>
      <c r="IH21" s="167"/>
      <c r="II21" s="167"/>
      <c r="IJ21" s="167"/>
      <c r="IK21" s="167"/>
      <c r="IL21" s="167"/>
      <c r="IM21" s="167"/>
      <c r="IN21" s="167"/>
      <c r="IO21" s="167"/>
      <c r="IP21" s="167"/>
      <c r="IQ21" s="167"/>
      <c r="IR21" s="167"/>
      <c r="IS21" s="167"/>
      <c r="IT21" s="167"/>
      <c r="IU21" s="167"/>
      <c r="IV21" s="167"/>
      <c r="IW21" s="167"/>
      <c r="IX21" s="167"/>
      <c r="IY21" s="167"/>
      <c r="IZ21" s="167"/>
      <c r="JA21" s="167"/>
      <c r="JB21" s="167"/>
      <c r="JC21" s="167"/>
      <c r="JD21" s="167"/>
      <c r="JE21" s="167"/>
      <c r="JF21" s="167"/>
      <c r="JG21" s="167"/>
      <c r="JH21" s="167"/>
      <c r="JI21" s="167"/>
      <c r="JJ21" s="167"/>
      <c r="JK21" s="167"/>
      <c r="JL21" s="167"/>
      <c r="JM21" s="167"/>
      <c r="JN21" s="167"/>
      <c r="JO21" s="167"/>
      <c r="JP21" s="167"/>
      <c r="JQ21" s="167"/>
      <c r="JR21" s="167"/>
      <c r="JS21" s="167"/>
      <c r="JT21" s="167"/>
      <c r="JU21" s="167"/>
      <c r="JV21" s="167"/>
      <c r="JW21" s="167"/>
      <c r="JX21" s="167"/>
      <c r="JY21" s="167"/>
      <c r="JZ21" s="167"/>
      <c r="KA21" s="167"/>
      <c r="KB21" s="167"/>
      <c r="KC21" s="167"/>
      <c r="KD21" s="167"/>
      <c r="KE21" s="167"/>
      <c r="KF21" s="167"/>
      <c r="KG21" s="167"/>
      <c r="KH21" s="167"/>
      <c r="KI21" s="167"/>
      <c r="KJ21" s="167"/>
      <c r="KK21" s="167"/>
      <c r="KL21" s="167"/>
      <c r="KM21" s="167"/>
      <c r="KN21" s="167"/>
      <c r="KO21" s="167"/>
      <c r="KP21" s="167"/>
      <c r="KQ21" s="167"/>
      <c r="KR21" s="167"/>
      <c r="KS21" s="167"/>
      <c r="KT21" s="167"/>
      <c r="KU21" s="167"/>
      <c r="KV21" s="167"/>
      <c r="KW21" s="167"/>
      <c r="KX21" s="167"/>
      <c r="KY21" s="167"/>
      <c r="KZ21" s="167"/>
      <c r="LA21" s="167"/>
      <c r="LB21" s="167"/>
      <c r="LC21" s="167"/>
      <c r="LD21" s="167"/>
      <c r="LE21" s="167"/>
      <c r="LF21" s="167"/>
      <c r="LG21" s="167"/>
      <c r="LH21" s="167"/>
      <c r="LI21" s="167"/>
      <c r="LJ21" s="167"/>
      <c r="LK21" s="167"/>
      <c r="LL21" s="167"/>
      <c r="LM21" s="167"/>
      <c r="LN21" s="167"/>
      <c r="LO21" s="167"/>
      <c r="LP21" s="167"/>
      <c r="LQ21" s="167"/>
      <c r="LR21" s="167"/>
      <c r="LS21" s="167"/>
      <c r="LT21" s="167"/>
      <c r="LU21" s="167"/>
      <c r="LV21" s="167"/>
      <c r="LW21" s="167"/>
      <c r="LX21" s="167"/>
      <c r="LY21" s="167"/>
      <c r="LZ21" s="167"/>
      <c r="MA21" s="167"/>
      <c r="MB21" s="167"/>
      <c r="MC21" s="167"/>
      <c r="MD21" s="167"/>
      <c r="ME21" s="167"/>
      <c r="MF21" s="167"/>
      <c r="MG21" s="167"/>
      <c r="MH21" s="167"/>
      <c r="MI21" s="167"/>
      <c r="MJ21" s="167"/>
      <c r="MK21" s="167"/>
      <c r="ML21" s="167"/>
      <c r="MM21" s="167"/>
      <c r="MN21" s="167"/>
      <c r="MO21" s="167"/>
      <c r="MP21" s="167"/>
      <c r="MQ21" s="167"/>
      <c r="MR21" s="167"/>
      <c r="MS21" s="167"/>
      <c r="MT21" s="167"/>
      <c r="MU21" s="167"/>
      <c r="MV21" s="167"/>
      <c r="MW21" s="167"/>
      <c r="MX21" s="167"/>
      <c r="MY21" s="167"/>
      <c r="MZ21" s="167"/>
      <c r="NA21" s="167"/>
      <c r="NB21" s="167"/>
      <c r="NC21" s="167"/>
      <c r="ND21" s="167"/>
      <c r="NE21" s="167"/>
      <c r="NF21" s="167"/>
      <c r="NG21" s="167"/>
      <c r="NH21" s="167"/>
      <c r="NI21" s="167"/>
      <c r="NJ21" s="167"/>
      <c r="NK21" s="167"/>
      <c r="NL21" s="167"/>
      <c r="NM21" s="167"/>
      <c r="NN21" s="167"/>
      <c r="NO21" s="167"/>
      <c r="NP21" s="167"/>
      <c r="NQ21" s="167"/>
      <c r="NR21" s="167"/>
      <c r="NS21" s="167"/>
      <c r="NT21" s="167"/>
      <c r="NU21" s="167"/>
      <c r="NV21" s="167"/>
      <c r="NW21" s="167"/>
      <c r="NX21" s="167"/>
      <c r="NY21" s="167"/>
      <c r="NZ21" s="167"/>
      <c r="OA21" s="167"/>
      <c r="OB21" s="167"/>
      <c r="OC21" s="167"/>
      <c r="OD21" s="167"/>
      <c r="OE21" s="167"/>
      <c r="OF21" s="167"/>
      <c r="OG21" s="167"/>
      <c r="OH21" s="167"/>
      <c r="OI21" s="167"/>
      <c r="OJ21" s="167"/>
      <c r="OK21" s="167"/>
      <c r="OL21" s="167"/>
      <c r="OM21" s="167"/>
      <c r="ON21" s="167"/>
      <c r="OO21" s="167"/>
      <c r="OP21" s="167"/>
      <c r="OQ21" s="167"/>
      <c r="OR21" s="167"/>
      <c r="OS21" s="167"/>
      <c r="OT21" s="167"/>
      <c r="OU21" s="167"/>
      <c r="OV21" s="167"/>
      <c r="OW21" s="167"/>
      <c r="OX21" s="167"/>
      <c r="OY21" s="167"/>
      <c r="OZ21" s="167"/>
      <c r="PA21" s="167"/>
      <c r="PB21" s="167"/>
      <c r="PC21" s="167"/>
      <c r="PD21" s="167"/>
      <c r="PE21" s="167"/>
      <c r="PF21" s="167"/>
      <c r="PG21" s="167"/>
      <c r="PH21" s="167"/>
      <c r="PI21" s="167"/>
      <c r="PJ21" s="167"/>
      <c r="PK21" s="167"/>
      <c r="PL21" s="167"/>
      <c r="PM21" s="167"/>
      <c r="PN21" s="167"/>
      <c r="PO21" s="167"/>
      <c r="PP21" s="167"/>
      <c r="PQ21" s="167"/>
      <c r="PR21" s="167"/>
      <c r="PS21" s="167"/>
      <c r="PT21" s="167"/>
      <c r="PU21" s="167"/>
      <c r="PV21" s="167"/>
      <c r="PW21" s="167"/>
      <c r="PX21" s="167"/>
      <c r="PY21" s="167"/>
      <c r="PZ21" s="167"/>
      <c r="QA21" s="167"/>
      <c r="QB21" s="167"/>
      <c r="QC21" s="167"/>
      <c r="QD21" s="167"/>
      <c r="QE21" s="167"/>
      <c r="QF21" s="167"/>
      <c r="QG21" s="167"/>
      <c r="QH21" s="167"/>
      <c r="QI21" s="167"/>
      <c r="QJ21" s="167"/>
      <c r="QK21" s="167"/>
      <c r="QL21" s="167"/>
      <c r="QM21" s="167"/>
      <c r="QN21" s="167"/>
      <c r="QO21" s="167"/>
      <c r="QP21" s="167"/>
      <c r="QQ21" s="167"/>
      <c r="QR21" s="167"/>
      <c r="QS21" s="167"/>
      <c r="QT21" s="167"/>
      <c r="QU21" s="167"/>
      <c r="QV21" s="167"/>
      <c r="QW21" s="167"/>
      <c r="QX21" s="167"/>
      <c r="QY21" s="167"/>
      <c r="QZ21" s="167"/>
      <c r="RA21" s="167"/>
      <c r="RB21" s="167"/>
      <c r="RC21" s="167"/>
      <c r="RD21" s="167"/>
      <c r="RE21" s="167"/>
      <c r="RF21" s="167"/>
      <c r="RG21" s="167"/>
      <c r="RH21" s="167"/>
      <c r="RI21" s="167"/>
      <c r="RJ21" s="167"/>
      <c r="RK21" s="167"/>
      <c r="RL21" s="167"/>
      <c r="RM21" s="167"/>
      <c r="RN21" s="167"/>
      <c r="RO21" s="167"/>
      <c r="RP21" s="167"/>
      <c r="RQ21" s="167"/>
      <c r="RR21" s="167"/>
      <c r="RS21" s="167"/>
      <c r="RT21" s="167"/>
      <c r="RU21" s="167"/>
      <c r="RV21" s="167"/>
      <c r="RW21" s="167"/>
      <c r="RX21" s="167"/>
      <c r="RY21" s="167"/>
      <c r="RZ21" s="167"/>
      <c r="SA21" s="167"/>
      <c r="SB21" s="167"/>
      <c r="SC21" s="167"/>
      <c r="SD21" s="167"/>
      <c r="SE21" s="167"/>
      <c r="SF21" s="167"/>
      <c r="SG21" s="167"/>
      <c r="SH21" s="167"/>
      <c r="SI21" s="167"/>
      <c r="SJ21" s="167"/>
      <c r="SK21" s="167"/>
      <c r="SL21" s="167"/>
      <c r="SM21" s="167"/>
      <c r="SN21" s="167"/>
      <c r="SO21" s="167"/>
      <c r="SP21" s="167"/>
      <c r="SQ21" s="167"/>
      <c r="SR21" s="167"/>
      <c r="SS21" s="167"/>
      <c r="ST21" s="167"/>
      <c r="SU21" s="167"/>
      <c r="SV21" s="167"/>
      <c r="SW21" s="167"/>
      <c r="SX21" s="167"/>
      <c r="SY21" s="167"/>
      <c r="SZ21" s="167"/>
      <c r="TA21" s="167"/>
      <c r="TB21" s="167"/>
      <c r="TC21" s="167"/>
      <c r="TD21" s="167"/>
      <c r="TE21" s="167"/>
      <c r="TF21" s="167"/>
      <c r="TG21" s="167"/>
      <c r="TH21" s="167"/>
      <c r="TI21" s="167"/>
      <c r="TJ21" s="167"/>
      <c r="TK21" s="167"/>
      <c r="TL21" s="167"/>
      <c r="TM21" s="167"/>
      <c r="TN21" s="167"/>
      <c r="TO21" s="167"/>
      <c r="TP21" s="167"/>
      <c r="TQ21" s="167"/>
      <c r="TR21" s="167"/>
      <c r="TS21" s="167"/>
      <c r="TT21" s="167"/>
      <c r="TU21" s="167"/>
      <c r="TV21" s="167"/>
      <c r="TW21" s="167"/>
      <c r="TX21" s="167"/>
      <c r="TY21" s="167"/>
      <c r="TZ21" s="167"/>
      <c r="UA21" s="167"/>
      <c r="UB21" s="167"/>
      <c r="UC21" s="167"/>
      <c r="UD21" s="167"/>
      <c r="UE21" s="167"/>
      <c r="UF21" s="167"/>
      <c r="UG21" s="167"/>
      <c r="UH21" s="167"/>
      <c r="UI21" s="167"/>
      <c r="UJ21" s="167"/>
      <c r="UK21" s="167"/>
      <c r="UL21" s="167"/>
      <c r="UM21" s="167"/>
      <c r="UN21" s="167"/>
      <c r="UO21" s="167"/>
      <c r="UP21" s="167"/>
      <c r="UQ21" s="167"/>
      <c r="UR21" s="167"/>
      <c r="US21" s="167"/>
      <c r="UT21" s="167"/>
      <c r="UU21" s="167"/>
      <c r="UV21" s="167"/>
      <c r="UW21" s="167"/>
      <c r="UX21" s="167"/>
      <c r="UY21" s="167"/>
      <c r="UZ21" s="167"/>
      <c r="VA21" s="167"/>
      <c r="VB21" s="167"/>
      <c r="VC21" s="167"/>
      <c r="VD21" s="167"/>
      <c r="VE21" s="167"/>
      <c r="VF21" s="167"/>
      <c r="VG21" s="167"/>
      <c r="VH21" s="167"/>
      <c r="VI21" s="167"/>
      <c r="VJ21" s="167"/>
      <c r="VK21" s="167"/>
      <c r="VL21" s="167"/>
      <c r="VM21" s="167"/>
      <c r="VN21" s="167"/>
      <c r="VO21" s="167"/>
      <c r="VP21" s="167"/>
      <c r="VQ21" s="167"/>
      <c r="VR21" s="167"/>
      <c r="VS21" s="167"/>
      <c r="VT21" s="167"/>
      <c r="VU21" s="167"/>
      <c r="VV21" s="167"/>
      <c r="VW21" s="167"/>
      <c r="VX21" s="167"/>
      <c r="VY21" s="167"/>
      <c r="VZ21" s="167"/>
      <c r="WA21" s="167"/>
      <c r="WB21" s="167"/>
      <c r="WC21" s="167"/>
      <c r="WD21" s="167"/>
      <c r="WE21" s="167"/>
      <c r="WF21" s="167"/>
      <c r="WG21" s="167"/>
      <c r="WH21" s="167"/>
      <c r="WI21" s="167"/>
      <c r="WJ21" s="167"/>
      <c r="WK21" s="167"/>
      <c r="WL21" s="167"/>
      <c r="WM21" s="167"/>
      <c r="WN21" s="167"/>
      <c r="WO21" s="167"/>
      <c r="WP21" s="167"/>
      <c r="WQ21" s="167"/>
      <c r="WR21" s="167"/>
      <c r="WS21" s="167"/>
      <c r="WT21" s="167"/>
      <c r="WU21" s="167"/>
      <c r="WV21" s="167"/>
      <c r="WW21" s="167"/>
      <c r="WX21" s="167"/>
      <c r="WY21" s="167"/>
      <c r="WZ21" s="167"/>
      <c r="XA21" s="167"/>
      <c r="XB21" s="167"/>
      <c r="XC21" s="167"/>
      <c r="XD21" s="167"/>
      <c r="XE21" s="167"/>
      <c r="XF21" s="167"/>
      <c r="XG21" s="167"/>
      <c r="XH21" s="167"/>
      <c r="XI21" s="167"/>
      <c r="XJ21" s="167"/>
      <c r="XK21" s="167"/>
      <c r="XL21" s="167"/>
      <c r="XM21" s="167"/>
      <c r="XN21" s="167"/>
      <c r="XO21" s="167"/>
      <c r="XP21" s="167"/>
      <c r="XQ21" s="167"/>
      <c r="XR21" s="167"/>
      <c r="XS21" s="167"/>
      <c r="XT21" s="167"/>
      <c r="XU21" s="167"/>
      <c r="XV21" s="167"/>
      <c r="XW21" s="167"/>
      <c r="XX21" s="167"/>
      <c r="XY21" s="167"/>
      <c r="XZ21" s="167"/>
      <c r="YA21" s="167"/>
      <c r="YB21" s="167"/>
      <c r="YC21" s="167"/>
      <c r="YD21" s="167"/>
      <c r="YE21" s="167"/>
      <c r="YF21" s="167"/>
      <c r="YG21" s="167"/>
      <c r="YH21" s="167"/>
      <c r="YI21" s="167"/>
      <c r="YJ21" s="167"/>
      <c r="YK21" s="167"/>
      <c r="YL21" s="167"/>
      <c r="YM21" s="167"/>
      <c r="YN21" s="167"/>
      <c r="YO21" s="167"/>
      <c r="YP21" s="167"/>
      <c r="YQ21" s="167"/>
      <c r="YR21" s="167"/>
      <c r="YS21" s="167"/>
      <c r="YT21" s="167"/>
      <c r="YU21" s="167"/>
      <c r="YV21" s="167"/>
      <c r="YW21" s="167"/>
      <c r="YX21" s="167"/>
      <c r="YY21" s="167"/>
      <c r="YZ21" s="167"/>
      <c r="ZA21" s="167"/>
      <c r="ZB21" s="167"/>
      <c r="ZC21" s="167"/>
      <c r="ZD21" s="167"/>
      <c r="ZE21" s="167"/>
      <c r="ZF21" s="167"/>
      <c r="ZG21" s="167"/>
      <c r="ZH21" s="167"/>
      <c r="ZI21" s="167"/>
      <c r="ZJ21" s="167"/>
      <c r="ZK21" s="167"/>
      <c r="ZL21" s="167"/>
      <c r="ZM21" s="167"/>
      <c r="ZN21" s="167"/>
      <c r="ZO21" s="167"/>
      <c r="ZP21" s="167"/>
      <c r="ZQ21" s="167"/>
      <c r="ZR21" s="167"/>
      <c r="ZS21" s="167"/>
      <c r="ZT21" s="167"/>
      <c r="ZU21" s="167"/>
      <c r="ZV21" s="167"/>
      <c r="ZW21" s="167"/>
      <c r="ZX21" s="167"/>
      <c r="ZY21" s="167"/>
      <c r="ZZ21" s="167"/>
      <c r="AAA21" s="167"/>
      <c r="AAB21" s="167"/>
      <c r="AAC21" s="167"/>
      <c r="AAD21" s="167"/>
      <c r="AAE21" s="167"/>
      <c r="AAF21" s="167"/>
      <c r="AAG21" s="167"/>
      <c r="AAH21" s="167"/>
      <c r="AAI21" s="167"/>
      <c r="AAJ21" s="167"/>
      <c r="AAK21" s="167"/>
      <c r="AAL21" s="167"/>
      <c r="AAM21" s="167"/>
      <c r="AAN21" s="167"/>
      <c r="AAO21" s="167"/>
      <c r="AAP21" s="167"/>
      <c r="AAQ21" s="167"/>
      <c r="AAR21" s="167"/>
      <c r="AAS21" s="167"/>
      <c r="AAT21" s="167"/>
      <c r="AAU21" s="167"/>
      <c r="AAV21" s="167"/>
      <c r="AAW21" s="167"/>
      <c r="AAX21" s="167"/>
      <c r="AAY21" s="167"/>
      <c r="AAZ21" s="167"/>
      <c r="ABA21" s="167"/>
      <c r="ABB21" s="167"/>
      <c r="ABC21" s="167"/>
      <c r="ABD21" s="167"/>
      <c r="ABE21" s="167"/>
      <c r="ABF21" s="167"/>
      <c r="ABG21" s="167"/>
      <c r="ABH21" s="167"/>
      <c r="ABI21" s="167"/>
      <c r="ABJ21" s="167"/>
      <c r="ABK21" s="167"/>
      <c r="ABL21" s="167"/>
      <c r="ABM21" s="167"/>
      <c r="ABN21" s="167"/>
      <c r="ABO21" s="167"/>
      <c r="ABP21" s="167"/>
      <c r="ABQ21" s="167"/>
      <c r="ABR21" s="167"/>
      <c r="ABS21" s="167"/>
      <c r="ABT21" s="167"/>
      <c r="ABU21" s="167"/>
      <c r="ABV21" s="167"/>
      <c r="ABW21" s="167"/>
      <c r="ABX21" s="167"/>
      <c r="ABY21" s="167"/>
      <c r="ABZ21" s="167"/>
      <c r="ACA21" s="167"/>
      <c r="ACB21" s="167"/>
      <c r="ACC21" s="167"/>
      <c r="ACD21" s="167"/>
      <c r="ACE21" s="167"/>
      <c r="ACF21" s="167"/>
      <c r="ACG21" s="167"/>
      <c r="ACH21" s="167"/>
      <c r="ACI21" s="167"/>
      <c r="ACJ21" s="167"/>
      <c r="ACK21" s="167"/>
      <c r="ACL21" s="167"/>
      <c r="ACM21" s="167"/>
      <c r="ACN21" s="167"/>
      <c r="ACO21" s="167"/>
      <c r="ACP21" s="167"/>
      <c r="ACQ21" s="167"/>
      <c r="ACR21" s="167"/>
      <c r="ACS21" s="167"/>
      <c r="ACT21" s="167"/>
      <c r="ACU21" s="167"/>
      <c r="ACV21" s="167"/>
      <c r="ACW21" s="167"/>
      <c r="ACX21" s="167"/>
      <c r="ACY21" s="167"/>
      <c r="ACZ21" s="167"/>
      <c r="ADA21" s="167"/>
      <c r="ADB21" s="167"/>
      <c r="ADC21" s="167"/>
      <c r="ADD21" s="167"/>
      <c r="ADE21" s="167"/>
      <c r="ADF21" s="167"/>
      <c r="ADG21" s="167"/>
      <c r="ADH21" s="167"/>
      <c r="ADI21" s="167"/>
      <c r="ADJ21" s="167"/>
      <c r="ADK21" s="167"/>
      <c r="ADL21" s="167"/>
      <c r="ADM21" s="167"/>
      <c r="ADN21" s="167"/>
      <c r="ADO21" s="167"/>
      <c r="ADP21" s="167"/>
      <c r="ADQ21" s="167"/>
      <c r="ADR21" s="167"/>
      <c r="ADS21" s="167"/>
      <c r="ADT21" s="167"/>
      <c r="ADU21" s="167"/>
      <c r="ADV21" s="167"/>
      <c r="ADW21" s="167"/>
      <c r="ADX21" s="167"/>
      <c r="ADY21" s="167"/>
      <c r="ADZ21" s="167"/>
      <c r="AEA21" s="167"/>
      <c r="AEB21" s="167"/>
      <c r="AEC21" s="167"/>
      <c r="AED21" s="167"/>
      <c r="AEE21" s="167"/>
      <c r="AEF21" s="167"/>
      <c r="AEG21" s="167"/>
      <c r="AEH21" s="167"/>
      <c r="AEI21" s="167"/>
      <c r="AEJ21" s="167"/>
      <c r="AEK21" s="167"/>
      <c r="AEL21" s="167"/>
      <c r="AEM21" s="167"/>
      <c r="AEN21" s="167"/>
      <c r="AEO21" s="167"/>
      <c r="AEP21" s="167"/>
      <c r="AEQ21" s="167"/>
      <c r="AER21" s="167"/>
      <c r="AES21" s="167"/>
      <c r="AET21" s="167"/>
      <c r="AEU21" s="167"/>
      <c r="AEV21" s="167"/>
      <c r="AEW21" s="167"/>
      <c r="AEX21" s="167"/>
      <c r="AEY21" s="167"/>
      <c r="AEZ21" s="167"/>
      <c r="AFA21" s="167"/>
      <c r="AFB21" s="167"/>
      <c r="AFC21" s="167"/>
      <c r="AFD21" s="167"/>
      <c r="AFE21" s="167"/>
      <c r="AFF21" s="167"/>
      <c r="AFG21" s="167"/>
      <c r="AFH21" s="167"/>
      <c r="AFI21" s="167"/>
      <c r="AFJ21" s="167"/>
      <c r="AFK21" s="167"/>
      <c r="AFL21" s="167"/>
      <c r="AFM21" s="167"/>
      <c r="AFN21" s="167"/>
      <c r="AFO21" s="167"/>
      <c r="AFP21" s="167"/>
      <c r="AFQ21" s="167"/>
      <c r="AFR21" s="167"/>
      <c r="AFS21" s="167"/>
      <c r="AFT21" s="167"/>
      <c r="AFU21" s="167"/>
      <c r="AFV21" s="167"/>
      <c r="AFW21" s="167"/>
      <c r="AFX21" s="167"/>
      <c r="AFY21" s="167"/>
      <c r="AFZ21" s="167"/>
      <c r="AGA21" s="167"/>
      <c r="AGB21" s="167"/>
      <c r="AGC21" s="167"/>
      <c r="AGD21" s="167"/>
      <c r="AGE21" s="167"/>
      <c r="AGF21" s="167"/>
      <c r="AGG21" s="167"/>
      <c r="AGH21" s="167"/>
      <c r="AGI21" s="167"/>
      <c r="AGJ21" s="167"/>
      <c r="AGK21" s="167"/>
      <c r="AGL21" s="167"/>
      <c r="AGM21" s="167"/>
      <c r="AGN21" s="167"/>
      <c r="AGO21" s="167"/>
      <c r="AGP21" s="167"/>
      <c r="AGQ21" s="167"/>
      <c r="AGR21" s="167"/>
      <c r="AGS21" s="167"/>
      <c r="AGT21" s="167"/>
      <c r="AGU21" s="167"/>
      <c r="AGV21" s="167"/>
      <c r="AGW21" s="167"/>
      <c r="AGX21" s="167"/>
      <c r="AGY21" s="167"/>
      <c r="AGZ21" s="167"/>
      <c r="AHA21" s="167"/>
      <c r="AHB21" s="167"/>
      <c r="AHC21" s="167"/>
      <c r="AHD21" s="167"/>
      <c r="AHE21" s="167"/>
      <c r="AHF21" s="167"/>
      <c r="AHG21" s="167"/>
      <c r="AHH21" s="167"/>
      <c r="AHI21" s="167"/>
      <c r="AHJ21" s="167"/>
      <c r="AHK21" s="167"/>
      <c r="AHL21" s="167"/>
      <c r="AHM21" s="167"/>
      <c r="AHN21" s="167"/>
      <c r="AHO21" s="167"/>
      <c r="AHP21" s="167"/>
      <c r="AHQ21" s="167"/>
      <c r="AHR21" s="167"/>
      <c r="AHS21" s="167"/>
      <c r="AHT21" s="167"/>
      <c r="AHU21" s="167"/>
      <c r="AHV21" s="167"/>
      <c r="AHW21" s="167"/>
      <c r="AHX21" s="167"/>
      <c r="AHY21" s="167"/>
      <c r="AHZ21" s="167"/>
      <c r="AIA21" s="167"/>
      <c r="AIB21" s="167"/>
      <c r="AIC21" s="167"/>
      <c r="AID21" s="167"/>
      <c r="AIE21" s="167"/>
      <c r="AIF21" s="167"/>
      <c r="AIG21" s="167"/>
      <c r="AIH21" s="167"/>
      <c r="AII21" s="167"/>
      <c r="AIJ21" s="167"/>
      <c r="AIK21" s="167"/>
      <c r="AIL21" s="167"/>
      <c r="AIM21" s="167"/>
      <c r="AIN21" s="167"/>
      <c r="AIO21" s="167"/>
      <c r="AIP21" s="167"/>
      <c r="AIQ21" s="167"/>
      <c r="AIR21" s="167"/>
      <c r="AIS21" s="167"/>
      <c r="AIT21" s="167"/>
      <c r="AIU21" s="167"/>
      <c r="AIV21" s="167"/>
      <c r="AIW21" s="167"/>
      <c r="AIX21" s="167"/>
      <c r="AIY21" s="167"/>
      <c r="AIZ21" s="167"/>
      <c r="AJA21" s="167"/>
      <c r="AJB21" s="167"/>
      <c r="AJC21" s="167"/>
      <c r="AJD21" s="167"/>
      <c r="AJE21" s="167"/>
      <c r="AJF21" s="167"/>
      <c r="AJG21" s="167"/>
      <c r="AJH21" s="167"/>
      <c r="AJI21" s="167"/>
      <c r="AJJ21" s="167"/>
      <c r="AJK21" s="167"/>
      <c r="AJL21" s="167"/>
      <c r="AJM21" s="167"/>
      <c r="AJN21" s="167"/>
      <c r="AJO21" s="167"/>
      <c r="AJP21" s="167"/>
      <c r="AJQ21" s="167"/>
      <c r="AJR21" s="167"/>
      <c r="AJS21" s="167"/>
      <c r="AJT21" s="167"/>
      <c r="AJU21" s="167"/>
      <c r="AJV21" s="167"/>
      <c r="AJW21" s="167"/>
      <c r="AJX21" s="167"/>
      <c r="AJY21" s="167"/>
      <c r="AJZ21" s="167"/>
      <c r="AKA21" s="167"/>
      <c r="AKB21" s="167"/>
      <c r="AKC21" s="167"/>
      <c r="AKD21" s="167"/>
      <c r="AKE21" s="167"/>
      <c r="AKF21" s="167"/>
      <c r="AKG21" s="167"/>
      <c r="AKH21" s="167"/>
      <c r="AKI21" s="167"/>
      <c r="AKJ21" s="167"/>
      <c r="AKK21" s="167"/>
      <c r="AKL21" s="167"/>
      <c r="AKM21" s="167"/>
      <c r="AKN21" s="167"/>
      <c r="AKO21" s="167"/>
      <c r="AKP21" s="167"/>
      <c r="AKQ21" s="167"/>
      <c r="AKR21" s="167"/>
      <c r="AKS21" s="167"/>
      <c r="AKT21" s="167"/>
      <c r="AKU21" s="167"/>
      <c r="AKV21" s="167"/>
      <c r="AKW21" s="167"/>
      <c r="AKX21" s="167"/>
      <c r="AKY21" s="167"/>
      <c r="AKZ21" s="167"/>
      <c r="ALA21" s="167"/>
      <c r="ALB21" s="167"/>
      <c r="ALC21" s="167"/>
      <c r="ALD21" s="167"/>
      <c r="ALE21" s="167"/>
      <c r="ALF21" s="167"/>
      <c r="ALG21" s="167"/>
      <c r="ALH21" s="167"/>
      <c r="ALI21" s="167"/>
      <c r="ALJ21" s="167"/>
      <c r="ALK21" s="167"/>
      <c r="ALL21" s="167"/>
      <c r="ALM21" s="167"/>
      <c r="ALN21" s="167"/>
      <c r="ALO21" s="167"/>
      <c r="ALP21" s="167"/>
      <c r="ALQ21" s="167"/>
      <c r="ALR21" s="167"/>
      <c r="ALS21" s="167"/>
      <c r="ALT21" s="167"/>
      <c r="ALU21" s="167"/>
      <c r="ALV21" s="167"/>
      <c r="ALW21" s="167"/>
      <c r="ALX21" s="167"/>
      <c r="ALY21" s="167"/>
      <c r="ALZ21" s="167"/>
      <c r="AMA21" s="167"/>
      <c r="AMB21" s="167"/>
      <c r="AMC21" s="167"/>
      <c r="AMD21" s="167"/>
      <c r="AME21" s="167"/>
      <c r="AMF21" s="167"/>
      <c r="AMG21" s="167"/>
      <c r="AMH21" s="167"/>
      <c r="AMI21" s="167"/>
    </row>
    <row r="22" spans="1:1024" s="168" customFormat="1" ht="82.5" customHeight="1">
      <c r="A22" s="154">
        <v>19</v>
      </c>
      <c r="B22" s="170" t="s">
        <v>243</v>
      </c>
      <c r="C22" s="171" t="s">
        <v>190</v>
      </c>
      <c r="D22" s="171" t="s">
        <v>245</v>
      </c>
      <c r="E22" s="172" t="s">
        <v>259</v>
      </c>
      <c r="F22" s="173" t="s">
        <v>112</v>
      </c>
      <c r="G22" s="174">
        <v>3</v>
      </c>
      <c r="H22" s="171">
        <v>1</v>
      </c>
      <c r="I22" s="175" t="s">
        <v>3</v>
      </c>
      <c r="J22" s="176">
        <v>26427.599999999999</v>
      </c>
      <c r="K22" s="176">
        <v>5549.79</v>
      </c>
      <c r="L22" s="176">
        <v>31977.39</v>
      </c>
      <c r="M22" s="176">
        <v>40828.800000000003</v>
      </c>
      <c r="N22" s="177" t="str">
        <f>'2024_4T_Contractes_NO_menors'!N19</f>
        <v>Perfil contratante</v>
      </c>
      <c r="O22" s="171">
        <v>5</v>
      </c>
      <c r="P22" s="156">
        <v>0</v>
      </c>
      <c r="Q22" s="178">
        <f t="shared" ref="Q22:Q23" si="8">(P22/O22)</f>
        <v>0</v>
      </c>
      <c r="R22" s="179" t="s">
        <v>200</v>
      </c>
      <c r="S22" s="180" t="s">
        <v>201</v>
      </c>
      <c r="T22" s="176">
        <v>20325.72</v>
      </c>
      <c r="U22" s="176">
        <v>4268.3999999999996</v>
      </c>
      <c r="V22" s="176">
        <v>24594.12</v>
      </c>
      <c r="W22" s="181">
        <f t="shared" ref="W22:W23" si="9">1-V22/L22</f>
        <v>0.23089032594592618</v>
      </c>
      <c r="X22" s="182">
        <v>45628</v>
      </c>
      <c r="Y22" s="166" t="s">
        <v>202</v>
      </c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  <c r="IT22" s="167"/>
      <c r="IU22" s="167"/>
      <c r="IV22" s="167"/>
      <c r="IW22" s="167"/>
      <c r="IX22" s="167"/>
      <c r="IY22" s="167"/>
      <c r="IZ22" s="167"/>
      <c r="JA22" s="167"/>
      <c r="JB22" s="167"/>
      <c r="JC22" s="167"/>
      <c r="JD22" s="167"/>
      <c r="JE22" s="167"/>
      <c r="JF22" s="167"/>
      <c r="JG22" s="167"/>
      <c r="JH22" s="167"/>
      <c r="JI22" s="167"/>
      <c r="JJ22" s="167"/>
      <c r="JK22" s="167"/>
      <c r="JL22" s="167"/>
      <c r="JM22" s="167"/>
      <c r="JN22" s="167"/>
      <c r="JO22" s="167"/>
      <c r="JP22" s="167"/>
      <c r="JQ22" s="167"/>
      <c r="JR22" s="167"/>
      <c r="JS22" s="167"/>
      <c r="JT22" s="167"/>
      <c r="JU22" s="167"/>
      <c r="JV22" s="167"/>
      <c r="JW22" s="167"/>
      <c r="JX22" s="167"/>
      <c r="JY22" s="167"/>
      <c r="JZ22" s="167"/>
      <c r="KA22" s="167"/>
      <c r="KB22" s="167"/>
      <c r="KC22" s="167"/>
      <c r="KD22" s="167"/>
      <c r="KE22" s="167"/>
      <c r="KF22" s="167"/>
      <c r="KG22" s="167"/>
      <c r="KH22" s="167"/>
      <c r="KI22" s="167"/>
      <c r="KJ22" s="167"/>
      <c r="KK22" s="167"/>
      <c r="KL22" s="167"/>
      <c r="KM22" s="167"/>
      <c r="KN22" s="167"/>
      <c r="KO22" s="167"/>
      <c r="KP22" s="167"/>
      <c r="KQ22" s="167"/>
      <c r="KR22" s="167"/>
      <c r="KS22" s="167"/>
      <c r="KT22" s="167"/>
      <c r="KU22" s="167"/>
      <c r="KV22" s="167"/>
      <c r="KW22" s="167"/>
      <c r="KX22" s="167"/>
      <c r="KY22" s="167"/>
      <c r="KZ22" s="167"/>
      <c r="LA22" s="167"/>
      <c r="LB22" s="167"/>
      <c r="LC22" s="167"/>
      <c r="LD22" s="167"/>
      <c r="LE22" s="167"/>
      <c r="LF22" s="167"/>
      <c r="LG22" s="167"/>
      <c r="LH22" s="167"/>
      <c r="LI22" s="167"/>
      <c r="LJ22" s="167"/>
      <c r="LK22" s="167"/>
      <c r="LL22" s="167"/>
      <c r="LM22" s="167"/>
      <c r="LN22" s="167"/>
      <c r="LO22" s="167"/>
      <c r="LP22" s="167"/>
      <c r="LQ22" s="167"/>
      <c r="LR22" s="167"/>
      <c r="LS22" s="167"/>
      <c r="LT22" s="167"/>
      <c r="LU22" s="167"/>
      <c r="LV22" s="167"/>
      <c r="LW22" s="167"/>
      <c r="LX22" s="167"/>
      <c r="LY22" s="167"/>
      <c r="LZ22" s="167"/>
      <c r="MA22" s="167"/>
      <c r="MB22" s="167"/>
      <c r="MC22" s="167"/>
      <c r="MD22" s="167"/>
      <c r="ME22" s="167"/>
      <c r="MF22" s="167"/>
      <c r="MG22" s="167"/>
      <c r="MH22" s="167"/>
      <c r="MI22" s="167"/>
      <c r="MJ22" s="167"/>
      <c r="MK22" s="167"/>
      <c r="ML22" s="167"/>
      <c r="MM22" s="167"/>
      <c r="MN22" s="167"/>
      <c r="MO22" s="167"/>
      <c r="MP22" s="167"/>
      <c r="MQ22" s="167"/>
      <c r="MR22" s="167"/>
      <c r="MS22" s="167"/>
      <c r="MT22" s="167"/>
      <c r="MU22" s="167"/>
      <c r="MV22" s="167"/>
      <c r="MW22" s="167"/>
      <c r="MX22" s="167"/>
      <c r="MY22" s="167"/>
      <c r="MZ22" s="167"/>
      <c r="NA22" s="167"/>
      <c r="NB22" s="167"/>
      <c r="NC22" s="167"/>
      <c r="ND22" s="167"/>
      <c r="NE22" s="167"/>
      <c r="NF22" s="167"/>
      <c r="NG22" s="167"/>
      <c r="NH22" s="167"/>
      <c r="NI22" s="167"/>
      <c r="NJ22" s="167"/>
      <c r="NK22" s="167"/>
      <c r="NL22" s="167"/>
      <c r="NM22" s="167"/>
      <c r="NN22" s="167"/>
      <c r="NO22" s="167"/>
      <c r="NP22" s="167"/>
      <c r="NQ22" s="167"/>
      <c r="NR22" s="167"/>
      <c r="NS22" s="167"/>
      <c r="NT22" s="167"/>
      <c r="NU22" s="167"/>
      <c r="NV22" s="167"/>
      <c r="NW22" s="167"/>
      <c r="NX22" s="167"/>
      <c r="NY22" s="167"/>
      <c r="NZ22" s="167"/>
      <c r="OA22" s="167"/>
      <c r="OB22" s="167"/>
      <c r="OC22" s="167"/>
      <c r="OD22" s="167"/>
      <c r="OE22" s="167"/>
      <c r="OF22" s="167"/>
      <c r="OG22" s="167"/>
      <c r="OH22" s="167"/>
      <c r="OI22" s="167"/>
      <c r="OJ22" s="167"/>
      <c r="OK22" s="167"/>
      <c r="OL22" s="167"/>
      <c r="OM22" s="167"/>
      <c r="ON22" s="167"/>
      <c r="OO22" s="167"/>
      <c r="OP22" s="167"/>
      <c r="OQ22" s="167"/>
      <c r="OR22" s="167"/>
      <c r="OS22" s="167"/>
      <c r="OT22" s="167"/>
      <c r="OU22" s="167"/>
      <c r="OV22" s="167"/>
      <c r="OW22" s="167"/>
      <c r="OX22" s="167"/>
      <c r="OY22" s="167"/>
      <c r="OZ22" s="167"/>
      <c r="PA22" s="167"/>
      <c r="PB22" s="167"/>
      <c r="PC22" s="167"/>
      <c r="PD22" s="167"/>
      <c r="PE22" s="167"/>
      <c r="PF22" s="167"/>
      <c r="PG22" s="167"/>
      <c r="PH22" s="167"/>
      <c r="PI22" s="167"/>
      <c r="PJ22" s="167"/>
      <c r="PK22" s="167"/>
      <c r="PL22" s="167"/>
      <c r="PM22" s="167"/>
      <c r="PN22" s="167"/>
      <c r="PO22" s="167"/>
      <c r="PP22" s="167"/>
      <c r="PQ22" s="167"/>
      <c r="PR22" s="167"/>
      <c r="PS22" s="167"/>
      <c r="PT22" s="167"/>
      <c r="PU22" s="167"/>
      <c r="PV22" s="167"/>
      <c r="PW22" s="167"/>
      <c r="PX22" s="167"/>
      <c r="PY22" s="167"/>
      <c r="PZ22" s="167"/>
      <c r="QA22" s="167"/>
      <c r="QB22" s="167"/>
      <c r="QC22" s="167"/>
      <c r="QD22" s="167"/>
      <c r="QE22" s="167"/>
      <c r="QF22" s="167"/>
      <c r="QG22" s="167"/>
      <c r="QH22" s="167"/>
      <c r="QI22" s="167"/>
      <c r="QJ22" s="167"/>
      <c r="QK22" s="167"/>
      <c r="QL22" s="167"/>
      <c r="QM22" s="167"/>
      <c r="QN22" s="167"/>
      <c r="QO22" s="167"/>
      <c r="QP22" s="167"/>
      <c r="QQ22" s="167"/>
      <c r="QR22" s="167"/>
      <c r="QS22" s="167"/>
      <c r="QT22" s="167"/>
      <c r="QU22" s="167"/>
      <c r="QV22" s="167"/>
      <c r="QW22" s="167"/>
      <c r="QX22" s="167"/>
      <c r="QY22" s="167"/>
      <c r="QZ22" s="167"/>
      <c r="RA22" s="167"/>
      <c r="RB22" s="167"/>
      <c r="RC22" s="167"/>
      <c r="RD22" s="167"/>
      <c r="RE22" s="167"/>
      <c r="RF22" s="167"/>
      <c r="RG22" s="167"/>
      <c r="RH22" s="167"/>
      <c r="RI22" s="167"/>
      <c r="RJ22" s="167"/>
      <c r="RK22" s="167"/>
      <c r="RL22" s="167"/>
      <c r="RM22" s="167"/>
      <c r="RN22" s="167"/>
      <c r="RO22" s="167"/>
      <c r="RP22" s="167"/>
      <c r="RQ22" s="167"/>
      <c r="RR22" s="167"/>
      <c r="RS22" s="167"/>
      <c r="RT22" s="167"/>
      <c r="RU22" s="167"/>
      <c r="RV22" s="167"/>
      <c r="RW22" s="167"/>
      <c r="RX22" s="167"/>
      <c r="RY22" s="167"/>
      <c r="RZ22" s="167"/>
      <c r="SA22" s="167"/>
      <c r="SB22" s="167"/>
      <c r="SC22" s="167"/>
      <c r="SD22" s="167"/>
      <c r="SE22" s="167"/>
      <c r="SF22" s="167"/>
      <c r="SG22" s="167"/>
      <c r="SH22" s="167"/>
      <c r="SI22" s="167"/>
      <c r="SJ22" s="167"/>
      <c r="SK22" s="167"/>
      <c r="SL22" s="167"/>
      <c r="SM22" s="167"/>
      <c r="SN22" s="167"/>
      <c r="SO22" s="167"/>
      <c r="SP22" s="167"/>
      <c r="SQ22" s="167"/>
      <c r="SR22" s="167"/>
      <c r="SS22" s="167"/>
      <c r="ST22" s="167"/>
      <c r="SU22" s="167"/>
      <c r="SV22" s="167"/>
      <c r="SW22" s="167"/>
      <c r="SX22" s="167"/>
      <c r="SY22" s="167"/>
      <c r="SZ22" s="167"/>
      <c r="TA22" s="167"/>
      <c r="TB22" s="167"/>
      <c r="TC22" s="167"/>
      <c r="TD22" s="167"/>
      <c r="TE22" s="167"/>
      <c r="TF22" s="167"/>
      <c r="TG22" s="167"/>
      <c r="TH22" s="167"/>
      <c r="TI22" s="167"/>
      <c r="TJ22" s="167"/>
      <c r="TK22" s="167"/>
      <c r="TL22" s="167"/>
      <c r="TM22" s="167"/>
      <c r="TN22" s="167"/>
      <c r="TO22" s="167"/>
      <c r="TP22" s="167"/>
      <c r="TQ22" s="167"/>
      <c r="TR22" s="167"/>
      <c r="TS22" s="167"/>
      <c r="TT22" s="167"/>
      <c r="TU22" s="167"/>
      <c r="TV22" s="167"/>
      <c r="TW22" s="167"/>
      <c r="TX22" s="167"/>
      <c r="TY22" s="167"/>
      <c r="TZ22" s="167"/>
      <c r="UA22" s="167"/>
      <c r="UB22" s="167"/>
      <c r="UC22" s="167"/>
      <c r="UD22" s="167"/>
      <c r="UE22" s="167"/>
      <c r="UF22" s="167"/>
      <c r="UG22" s="167"/>
      <c r="UH22" s="167"/>
      <c r="UI22" s="167"/>
      <c r="UJ22" s="167"/>
      <c r="UK22" s="167"/>
      <c r="UL22" s="167"/>
      <c r="UM22" s="167"/>
      <c r="UN22" s="167"/>
      <c r="UO22" s="167"/>
      <c r="UP22" s="167"/>
      <c r="UQ22" s="167"/>
      <c r="UR22" s="167"/>
      <c r="US22" s="167"/>
      <c r="UT22" s="167"/>
      <c r="UU22" s="167"/>
      <c r="UV22" s="167"/>
      <c r="UW22" s="167"/>
      <c r="UX22" s="167"/>
      <c r="UY22" s="167"/>
      <c r="UZ22" s="167"/>
      <c r="VA22" s="167"/>
      <c r="VB22" s="167"/>
      <c r="VC22" s="167"/>
      <c r="VD22" s="167"/>
      <c r="VE22" s="167"/>
      <c r="VF22" s="167"/>
      <c r="VG22" s="167"/>
      <c r="VH22" s="167"/>
      <c r="VI22" s="167"/>
      <c r="VJ22" s="167"/>
      <c r="VK22" s="167"/>
      <c r="VL22" s="167"/>
      <c r="VM22" s="167"/>
      <c r="VN22" s="167"/>
      <c r="VO22" s="167"/>
      <c r="VP22" s="167"/>
      <c r="VQ22" s="167"/>
      <c r="VR22" s="167"/>
      <c r="VS22" s="167"/>
      <c r="VT22" s="167"/>
      <c r="VU22" s="167"/>
      <c r="VV22" s="167"/>
      <c r="VW22" s="167"/>
      <c r="VX22" s="167"/>
      <c r="VY22" s="167"/>
      <c r="VZ22" s="167"/>
      <c r="WA22" s="167"/>
      <c r="WB22" s="167"/>
      <c r="WC22" s="167"/>
      <c r="WD22" s="167"/>
      <c r="WE22" s="167"/>
      <c r="WF22" s="167"/>
      <c r="WG22" s="167"/>
      <c r="WH22" s="167"/>
      <c r="WI22" s="167"/>
      <c r="WJ22" s="167"/>
      <c r="WK22" s="167"/>
      <c r="WL22" s="167"/>
      <c r="WM22" s="167"/>
      <c r="WN22" s="167"/>
      <c r="WO22" s="167"/>
      <c r="WP22" s="167"/>
      <c r="WQ22" s="167"/>
      <c r="WR22" s="167"/>
      <c r="WS22" s="167"/>
      <c r="WT22" s="167"/>
      <c r="WU22" s="167"/>
      <c r="WV22" s="167"/>
      <c r="WW22" s="167"/>
      <c r="WX22" s="167"/>
      <c r="WY22" s="167"/>
      <c r="WZ22" s="167"/>
      <c r="XA22" s="167"/>
      <c r="XB22" s="167"/>
      <c r="XC22" s="167"/>
      <c r="XD22" s="167"/>
      <c r="XE22" s="167"/>
      <c r="XF22" s="167"/>
      <c r="XG22" s="167"/>
      <c r="XH22" s="167"/>
      <c r="XI22" s="167"/>
      <c r="XJ22" s="167"/>
      <c r="XK22" s="167"/>
      <c r="XL22" s="167"/>
      <c r="XM22" s="167"/>
      <c r="XN22" s="167"/>
      <c r="XO22" s="167"/>
      <c r="XP22" s="167"/>
      <c r="XQ22" s="167"/>
      <c r="XR22" s="167"/>
      <c r="XS22" s="167"/>
      <c r="XT22" s="167"/>
      <c r="XU22" s="167"/>
      <c r="XV22" s="167"/>
      <c r="XW22" s="167"/>
      <c r="XX22" s="167"/>
      <c r="XY22" s="167"/>
      <c r="XZ22" s="167"/>
      <c r="YA22" s="167"/>
      <c r="YB22" s="167"/>
      <c r="YC22" s="167"/>
      <c r="YD22" s="167"/>
      <c r="YE22" s="167"/>
      <c r="YF22" s="167"/>
      <c r="YG22" s="167"/>
      <c r="YH22" s="167"/>
      <c r="YI22" s="167"/>
      <c r="YJ22" s="167"/>
      <c r="YK22" s="167"/>
      <c r="YL22" s="167"/>
      <c r="YM22" s="167"/>
      <c r="YN22" s="167"/>
      <c r="YO22" s="167"/>
      <c r="YP22" s="167"/>
      <c r="YQ22" s="167"/>
      <c r="YR22" s="167"/>
      <c r="YS22" s="167"/>
      <c r="YT22" s="167"/>
      <c r="YU22" s="167"/>
      <c r="YV22" s="167"/>
      <c r="YW22" s="167"/>
      <c r="YX22" s="167"/>
      <c r="YY22" s="167"/>
      <c r="YZ22" s="167"/>
      <c r="ZA22" s="167"/>
      <c r="ZB22" s="167"/>
      <c r="ZC22" s="167"/>
      <c r="ZD22" s="167"/>
      <c r="ZE22" s="167"/>
      <c r="ZF22" s="167"/>
      <c r="ZG22" s="167"/>
      <c r="ZH22" s="167"/>
      <c r="ZI22" s="167"/>
      <c r="ZJ22" s="167"/>
      <c r="ZK22" s="167"/>
      <c r="ZL22" s="167"/>
      <c r="ZM22" s="167"/>
      <c r="ZN22" s="167"/>
      <c r="ZO22" s="167"/>
      <c r="ZP22" s="167"/>
      <c r="ZQ22" s="167"/>
      <c r="ZR22" s="167"/>
      <c r="ZS22" s="167"/>
      <c r="ZT22" s="167"/>
      <c r="ZU22" s="167"/>
      <c r="ZV22" s="167"/>
      <c r="ZW22" s="167"/>
      <c r="ZX22" s="167"/>
      <c r="ZY22" s="167"/>
      <c r="ZZ22" s="167"/>
      <c r="AAA22" s="167"/>
      <c r="AAB22" s="167"/>
      <c r="AAC22" s="167"/>
      <c r="AAD22" s="167"/>
      <c r="AAE22" s="167"/>
      <c r="AAF22" s="167"/>
      <c r="AAG22" s="167"/>
      <c r="AAH22" s="167"/>
      <c r="AAI22" s="167"/>
      <c r="AAJ22" s="167"/>
      <c r="AAK22" s="167"/>
      <c r="AAL22" s="167"/>
      <c r="AAM22" s="167"/>
      <c r="AAN22" s="167"/>
      <c r="AAO22" s="167"/>
      <c r="AAP22" s="167"/>
      <c r="AAQ22" s="167"/>
      <c r="AAR22" s="167"/>
      <c r="AAS22" s="167"/>
      <c r="AAT22" s="167"/>
      <c r="AAU22" s="167"/>
      <c r="AAV22" s="167"/>
      <c r="AAW22" s="167"/>
      <c r="AAX22" s="167"/>
      <c r="AAY22" s="167"/>
      <c r="AAZ22" s="167"/>
      <c r="ABA22" s="167"/>
      <c r="ABB22" s="167"/>
      <c r="ABC22" s="167"/>
      <c r="ABD22" s="167"/>
      <c r="ABE22" s="167"/>
      <c r="ABF22" s="167"/>
      <c r="ABG22" s="167"/>
      <c r="ABH22" s="167"/>
      <c r="ABI22" s="167"/>
      <c r="ABJ22" s="167"/>
      <c r="ABK22" s="167"/>
      <c r="ABL22" s="167"/>
      <c r="ABM22" s="167"/>
      <c r="ABN22" s="167"/>
      <c r="ABO22" s="167"/>
      <c r="ABP22" s="167"/>
      <c r="ABQ22" s="167"/>
      <c r="ABR22" s="167"/>
      <c r="ABS22" s="167"/>
      <c r="ABT22" s="167"/>
      <c r="ABU22" s="167"/>
      <c r="ABV22" s="167"/>
      <c r="ABW22" s="167"/>
      <c r="ABX22" s="167"/>
      <c r="ABY22" s="167"/>
      <c r="ABZ22" s="167"/>
      <c r="ACA22" s="167"/>
      <c r="ACB22" s="167"/>
      <c r="ACC22" s="167"/>
      <c r="ACD22" s="167"/>
      <c r="ACE22" s="167"/>
      <c r="ACF22" s="167"/>
      <c r="ACG22" s="167"/>
      <c r="ACH22" s="167"/>
      <c r="ACI22" s="167"/>
      <c r="ACJ22" s="167"/>
      <c r="ACK22" s="167"/>
      <c r="ACL22" s="167"/>
      <c r="ACM22" s="167"/>
      <c r="ACN22" s="167"/>
      <c r="ACO22" s="167"/>
      <c r="ACP22" s="167"/>
      <c r="ACQ22" s="167"/>
      <c r="ACR22" s="167"/>
      <c r="ACS22" s="167"/>
      <c r="ACT22" s="167"/>
      <c r="ACU22" s="167"/>
      <c r="ACV22" s="167"/>
      <c r="ACW22" s="167"/>
      <c r="ACX22" s="167"/>
      <c r="ACY22" s="167"/>
      <c r="ACZ22" s="167"/>
      <c r="ADA22" s="167"/>
      <c r="ADB22" s="167"/>
      <c r="ADC22" s="167"/>
      <c r="ADD22" s="167"/>
      <c r="ADE22" s="167"/>
      <c r="ADF22" s="167"/>
      <c r="ADG22" s="167"/>
      <c r="ADH22" s="167"/>
      <c r="ADI22" s="167"/>
      <c r="ADJ22" s="167"/>
      <c r="ADK22" s="167"/>
      <c r="ADL22" s="167"/>
      <c r="ADM22" s="167"/>
      <c r="ADN22" s="167"/>
      <c r="ADO22" s="167"/>
      <c r="ADP22" s="167"/>
      <c r="ADQ22" s="167"/>
      <c r="ADR22" s="167"/>
      <c r="ADS22" s="167"/>
      <c r="ADT22" s="167"/>
      <c r="ADU22" s="167"/>
      <c r="ADV22" s="167"/>
      <c r="ADW22" s="167"/>
      <c r="ADX22" s="167"/>
      <c r="ADY22" s="167"/>
      <c r="ADZ22" s="167"/>
      <c r="AEA22" s="167"/>
      <c r="AEB22" s="167"/>
      <c r="AEC22" s="167"/>
      <c r="AED22" s="167"/>
      <c r="AEE22" s="167"/>
      <c r="AEF22" s="167"/>
      <c r="AEG22" s="167"/>
      <c r="AEH22" s="167"/>
      <c r="AEI22" s="167"/>
      <c r="AEJ22" s="167"/>
      <c r="AEK22" s="167"/>
      <c r="AEL22" s="167"/>
      <c r="AEM22" s="167"/>
      <c r="AEN22" s="167"/>
      <c r="AEO22" s="167"/>
      <c r="AEP22" s="167"/>
      <c r="AEQ22" s="167"/>
      <c r="AER22" s="167"/>
      <c r="AES22" s="167"/>
      <c r="AET22" s="167"/>
      <c r="AEU22" s="167"/>
      <c r="AEV22" s="167"/>
      <c r="AEW22" s="167"/>
      <c r="AEX22" s="167"/>
      <c r="AEY22" s="167"/>
      <c r="AEZ22" s="167"/>
      <c r="AFA22" s="167"/>
      <c r="AFB22" s="167"/>
      <c r="AFC22" s="167"/>
      <c r="AFD22" s="167"/>
      <c r="AFE22" s="167"/>
      <c r="AFF22" s="167"/>
      <c r="AFG22" s="167"/>
      <c r="AFH22" s="167"/>
      <c r="AFI22" s="167"/>
      <c r="AFJ22" s="167"/>
      <c r="AFK22" s="167"/>
      <c r="AFL22" s="167"/>
      <c r="AFM22" s="167"/>
      <c r="AFN22" s="167"/>
      <c r="AFO22" s="167"/>
      <c r="AFP22" s="167"/>
      <c r="AFQ22" s="167"/>
      <c r="AFR22" s="167"/>
      <c r="AFS22" s="167"/>
      <c r="AFT22" s="167"/>
      <c r="AFU22" s="167"/>
      <c r="AFV22" s="167"/>
      <c r="AFW22" s="167"/>
      <c r="AFX22" s="167"/>
      <c r="AFY22" s="167"/>
      <c r="AFZ22" s="167"/>
      <c r="AGA22" s="167"/>
      <c r="AGB22" s="167"/>
      <c r="AGC22" s="167"/>
      <c r="AGD22" s="167"/>
      <c r="AGE22" s="167"/>
      <c r="AGF22" s="167"/>
      <c r="AGG22" s="167"/>
      <c r="AGH22" s="167"/>
      <c r="AGI22" s="167"/>
      <c r="AGJ22" s="167"/>
      <c r="AGK22" s="167"/>
      <c r="AGL22" s="167"/>
      <c r="AGM22" s="167"/>
      <c r="AGN22" s="167"/>
      <c r="AGO22" s="167"/>
      <c r="AGP22" s="167"/>
      <c r="AGQ22" s="167"/>
      <c r="AGR22" s="167"/>
      <c r="AGS22" s="167"/>
      <c r="AGT22" s="167"/>
      <c r="AGU22" s="167"/>
      <c r="AGV22" s="167"/>
      <c r="AGW22" s="167"/>
      <c r="AGX22" s="167"/>
      <c r="AGY22" s="167"/>
      <c r="AGZ22" s="167"/>
      <c r="AHA22" s="167"/>
      <c r="AHB22" s="167"/>
      <c r="AHC22" s="167"/>
      <c r="AHD22" s="167"/>
      <c r="AHE22" s="167"/>
      <c r="AHF22" s="167"/>
      <c r="AHG22" s="167"/>
      <c r="AHH22" s="167"/>
      <c r="AHI22" s="167"/>
      <c r="AHJ22" s="167"/>
      <c r="AHK22" s="167"/>
      <c r="AHL22" s="167"/>
      <c r="AHM22" s="167"/>
      <c r="AHN22" s="167"/>
      <c r="AHO22" s="167"/>
      <c r="AHP22" s="167"/>
      <c r="AHQ22" s="167"/>
      <c r="AHR22" s="167"/>
      <c r="AHS22" s="167"/>
      <c r="AHT22" s="167"/>
      <c r="AHU22" s="167"/>
      <c r="AHV22" s="167"/>
      <c r="AHW22" s="167"/>
      <c r="AHX22" s="167"/>
      <c r="AHY22" s="167"/>
      <c r="AHZ22" s="167"/>
      <c r="AIA22" s="167"/>
      <c r="AIB22" s="167"/>
      <c r="AIC22" s="167"/>
      <c r="AID22" s="167"/>
      <c r="AIE22" s="167"/>
      <c r="AIF22" s="167"/>
      <c r="AIG22" s="167"/>
      <c r="AIH22" s="167"/>
      <c r="AII22" s="167"/>
      <c r="AIJ22" s="167"/>
      <c r="AIK22" s="167"/>
      <c r="AIL22" s="167"/>
      <c r="AIM22" s="167"/>
      <c r="AIN22" s="167"/>
      <c r="AIO22" s="167"/>
      <c r="AIP22" s="167"/>
      <c r="AIQ22" s="167"/>
      <c r="AIR22" s="167"/>
      <c r="AIS22" s="167"/>
      <c r="AIT22" s="167"/>
      <c r="AIU22" s="167"/>
      <c r="AIV22" s="167"/>
      <c r="AIW22" s="167"/>
      <c r="AIX22" s="167"/>
      <c r="AIY22" s="167"/>
      <c r="AIZ22" s="167"/>
      <c r="AJA22" s="167"/>
      <c r="AJB22" s="167"/>
      <c r="AJC22" s="167"/>
      <c r="AJD22" s="167"/>
      <c r="AJE22" s="167"/>
      <c r="AJF22" s="167"/>
      <c r="AJG22" s="167"/>
      <c r="AJH22" s="167"/>
      <c r="AJI22" s="167"/>
      <c r="AJJ22" s="167"/>
      <c r="AJK22" s="167"/>
      <c r="AJL22" s="167"/>
      <c r="AJM22" s="167"/>
      <c r="AJN22" s="167"/>
      <c r="AJO22" s="167"/>
      <c r="AJP22" s="167"/>
      <c r="AJQ22" s="167"/>
      <c r="AJR22" s="167"/>
      <c r="AJS22" s="167"/>
      <c r="AJT22" s="167"/>
      <c r="AJU22" s="167"/>
      <c r="AJV22" s="167"/>
      <c r="AJW22" s="167"/>
      <c r="AJX22" s="167"/>
      <c r="AJY22" s="167"/>
      <c r="AJZ22" s="167"/>
      <c r="AKA22" s="167"/>
      <c r="AKB22" s="167"/>
      <c r="AKC22" s="167"/>
      <c r="AKD22" s="167"/>
      <c r="AKE22" s="167"/>
      <c r="AKF22" s="167"/>
      <c r="AKG22" s="167"/>
      <c r="AKH22" s="167"/>
      <c r="AKI22" s="167"/>
      <c r="AKJ22" s="167"/>
      <c r="AKK22" s="167"/>
      <c r="AKL22" s="167"/>
      <c r="AKM22" s="167"/>
      <c r="AKN22" s="167"/>
      <c r="AKO22" s="167"/>
      <c r="AKP22" s="167"/>
      <c r="AKQ22" s="167"/>
      <c r="AKR22" s="167"/>
      <c r="AKS22" s="167"/>
      <c r="AKT22" s="167"/>
      <c r="AKU22" s="167"/>
      <c r="AKV22" s="167"/>
      <c r="AKW22" s="167"/>
      <c r="AKX22" s="167"/>
      <c r="AKY22" s="167"/>
      <c r="AKZ22" s="167"/>
      <c r="ALA22" s="167"/>
      <c r="ALB22" s="167"/>
      <c r="ALC22" s="167"/>
      <c r="ALD22" s="167"/>
      <c r="ALE22" s="167"/>
      <c r="ALF22" s="167"/>
      <c r="ALG22" s="167"/>
      <c r="ALH22" s="167"/>
      <c r="ALI22" s="167"/>
      <c r="ALJ22" s="167"/>
      <c r="ALK22" s="167"/>
      <c r="ALL22" s="167"/>
      <c r="ALM22" s="167"/>
      <c r="ALN22" s="167"/>
      <c r="ALO22" s="167"/>
      <c r="ALP22" s="167"/>
      <c r="ALQ22" s="167"/>
      <c r="ALR22" s="167"/>
      <c r="ALS22" s="167"/>
      <c r="ALT22" s="167"/>
      <c r="ALU22" s="167"/>
      <c r="ALV22" s="167"/>
      <c r="ALW22" s="167"/>
      <c r="ALX22" s="167"/>
      <c r="ALY22" s="167"/>
      <c r="ALZ22" s="167"/>
      <c r="AMA22" s="167"/>
      <c r="AMB22" s="167"/>
      <c r="AMC22" s="167"/>
      <c r="AMD22" s="167"/>
      <c r="AME22" s="167"/>
      <c r="AMF22" s="167"/>
      <c r="AMG22" s="167"/>
      <c r="AMH22" s="167"/>
      <c r="AMI22" s="167"/>
    </row>
    <row r="23" spans="1:1024" s="168" customFormat="1" ht="80.25" customHeight="1">
      <c r="A23" s="154">
        <v>20</v>
      </c>
      <c r="B23" s="155" t="s">
        <v>238</v>
      </c>
      <c r="C23" s="156" t="s">
        <v>134</v>
      </c>
      <c r="D23" s="156" t="s">
        <v>101</v>
      </c>
      <c r="E23" s="157" t="s">
        <v>250</v>
      </c>
      <c r="F23" s="158" t="s">
        <v>112</v>
      </c>
      <c r="G23" s="159" t="s">
        <v>240</v>
      </c>
      <c r="H23" s="156" t="s">
        <v>191</v>
      </c>
      <c r="I23" s="169" t="s">
        <v>136</v>
      </c>
      <c r="J23" s="160">
        <v>237.25</v>
      </c>
      <c r="K23" s="160">
        <v>49.82</v>
      </c>
      <c r="L23" s="160">
        <v>287.07</v>
      </c>
      <c r="M23" s="160">
        <v>237.25</v>
      </c>
      <c r="N23" s="161" t="str">
        <f>'2024_4T_Contractes_NO_menors'!N19</f>
        <v>Perfil contratante</v>
      </c>
      <c r="O23" s="156">
        <v>1</v>
      </c>
      <c r="P23" s="156">
        <v>0</v>
      </c>
      <c r="Q23" s="162">
        <f t="shared" si="8"/>
        <v>0</v>
      </c>
      <c r="R23" s="163" t="s">
        <v>241</v>
      </c>
      <c r="S23" s="164" t="s">
        <v>242</v>
      </c>
      <c r="T23" s="160">
        <v>237.25</v>
      </c>
      <c r="U23" s="160">
        <v>49.82</v>
      </c>
      <c r="V23" s="160">
        <v>287.07</v>
      </c>
      <c r="W23" s="239">
        <f t="shared" si="9"/>
        <v>0</v>
      </c>
      <c r="X23" s="165">
        <v>45643</v>
      </c>
      <c r="Y23" s="263" t="s">
        <v>260</v>
      </c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67"/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7"/>
      <c r="HU23" s="167"/>
      <c r="HV23" s="167"/>
      <c r="HW23" s="167"/>
      <c r="HX23" s="167"/>
      <c r="HY23" s="167"/>
      <c r="HZ23" s="167"/>
      <c r="IA23" s="167"/>
      <c r="IB23" s="167"/>
      <c r="IC23" s="167"/>
      <c r="ID23" s="167"/>
      <c r="IE23" s="167"/>
      <c r="IF23" s="167"/>
      <c r="IG23" s="167"/>
      <c r="IH23" s="167"/>
      <c r="II23" s="167"/>
      <c r="IJ23" s="167"/>
      <c r="IK23" s="167"/>
      <c r="IL23" s="167"/>
      <c r="IM23" s="167"/>
      <c r="IN23" s="167"/>
      <c r="IO23" s="167"/>
      <c r="IP23" s="167"/>
      <c r="IQ23" s="167"/>
      <c r="IR23" s="167"/>
      <c r="IS23" s="167"/>
      <c r="IT23" s="167"/>
      <c r="IU23" s="167"/>
      <c r="IV23" s="167"/>
      <c r="IW23" s="167"/>
      <c r="IX23" s="167"/>
      <c r="IY23" s="167"/>
      <c r="IZ23" s="167"/>
      <c r="JA23" s="167"/>
      <c r="JB23" s="167"/>
      <c r="JC23" s="167"/>
      <c r="JD23" s="167"/>
      <c r="JE23" s="167"/>
      <c r="JF23" s="167"/>
      <c r="JG23" s="167"/>
      <c r="JH23" s="167"/>
      <c r="JI23" s="167"/>
      <c r="JJ23" s="167"/>
      <c r="JK23" s="167"/>
      <c r="JL23" s="167"/>
      <c r="JM23" s="167"/>
      <c r="JN23" s="167"/>
      <c r="JO23" s="167"/>
      <c r="JP23" s="167"/>
      <c r="JQ23" s="167"/>
      <c r="JR23" s="167"/>
      <c r="JS23" s="167"/>
      <c r="JT23" s="167"/>
      <c r="JU23" s="167"/>
      <c r="JV23" s="167"/>
      <c r="JW23" s="167"/>
      <c r="JX23" s="167"/>
      <c r="JY23" s="167"/>
      <c r="JZ23" s="167"/>
      <c r="KA23" s="167"/>
      <c r="KB23" s="167"/>
      <c r="KC23" s="167"/>
      <c r="KD23" s="167"/>
      <c r="KE23" s="167"/>
      <c r="KF23" s="167"/>
      <c r="KG23" s="167"/>
      <c r="KH23" s="167"/>
      <c r="KI23" s="167"/>
      <c r="KJ23" s="167"/>
      <c r="KK23" s="167"/>
      <c r="KL23" s="167"/>
      <c r="KM23" s="167"/>
      <c r="KN23" s="167"/>
      <c r="KO23" s="167"/>
      <c r="KP23" s="167"/>
      <c r="KQ23" s="167"/>
      <c r="KR23" s="167"/>
      <c r="KS23" s="167"/>
      <c r="KT23" s="167"/>
      <c r="KU23" s="167"/>
      <c r="KV23" s="167"/>
      <c r="KW23" s="167"/>
      <c r="KX23" s="167"/>
      <c r="KY23" s="167"/>
      <c r="KZ23" s="167"/>
      <c r="LA23" s="167"/>
      <c r="LB23" s="167"/>
      <c r="LC23" s="167"/>
      <c r="LD23" s="167"/>
      <c r="LE23" s="167"/>
      <c r="LF23" s="167"/>
      <c r="LG23" s="167"/>
      <c r="LH23" s="167"/>
      <c r="LI23" s="167"/>
      <c r="LJ23" s="167"/>
      <c r="LK23" s="167"/>
      <c r="LL23" s="167"/>
      <c r="LM23" s="167"/>
      <c r="LN23" s="167"/>
      <c r="LO23" s="167"/>
      <c r="LP23" s="167"/>
      <c r="LQ23" s="167"/>
      <c r="LR23" s="167"/>
      <c r="LS23" s="167"/>
      <c r="LT23" s="167"/>
      <c r="LU23" s="167"/>
      <c r="LV23" s="167"/>
      <c r="LW23" s="167"/>
      <c r="LX23" s="167"/>
      <c r="LY23" s="167"/>
      <c r="LZ23" s="167"/>
      <c r="MA23" s="167"/>
      <c r="MB23" s="167"/>
      <c r="MC23" s="167"/>
      <c r="MD23" s="167"/>
      <c r="ME23" s="167"/>
      <c r="MF23" s="167"/>
      <c r="MG23" s="167"/>
      <c r="MH23" s="167"/>
      <c r="MI23" s="167"/>
      <c r="MJ23" s="167"/>
      <c r="MK23" s="167"/>
      <c r="ML23" s="167"/>
      <c r="MM23" s="167"/>
      <c r="MN23" s="167"/>
      <c r="MO23" s="167"/>
      <c r="MP23" s="167"/>
      <c r="MQ23" s="167"/>
      <c r="MR23" s="167"/>
      <c r="MS23" s="167"/>
      <c r="MT23" s="167"/>
      <c r="MU23" s="167"/>
      <c r="MV23" s="167"/>
      <c r="MW23" s="167"/>
      <c r="MX23" s="167"/>
      <c r="MY23" s="167"/>
      <c r="MZ23" s="167"/>
      <c r="NA23" s="167"/>
      <c r="NB23" s="167"/>
      <c r="NC23" s="167"/>
      <c r="ND23" s="167"/>
      <c r="NE23" s="167"/>
      <c r="NF23" s="167"/>
      <c r="NG23" s="167"/>
      <c r="NH23" s="167"/>
      <c r="NI23" s="167"/>
      <c r="NJ23" s="167"/>
      <c r="NK23" s="167"/>
      <c r="NL23" s="167"/>
      <c r="NM23" s="167"/>
      <c r="NN23" s="167"/>
      <c r="NO23" s="167"/>
      <c r="NP23" s="167"/>
      <c r="NQ23" s="167"/>
      <c r="NR23" s="167"/>
      <c r="NS23" s="167"/>
      <c r="NT23" s="167"/>
      <c r="NU23" s="167"/>
      <c r="NV23" s="167"/>
      <c r="NW23" s="167"/>
      <c r="NX23" s="167"/>
      <c r="NY23" s="167"/>
      <c r="NZ23" s="167"/>
      <c r="OA23" s="167"/>
      <c r="OB23" s="167"/>
      <c r="OC23" s="167"/>
      <c r="OD23" s="167"/>
      <c r="OE23" s="167"/>
      <c r="OF23" s="167"/>
      <c r="OG23" s="167"/>
      <c r="OH23" s="167"/>
      <c r="OI23" s="167"/>
      <c r="OJ23" s="167"/>
      <c r="OK23" s="167"/>
      <c r="OL23" s="167"/>
      <c r="OM23" s="167"/>
      <c r="ON23" s="167"/>
      <c r="OO23" s="167"/>
      <c r="OP23" s="167"/>
      <c r="OQ23" s="167"/>
      <c r="OR23" s="167"/>
      <c r="OS23" s="167"/>
      <c r="OT23" s="167"/>
      <c r="OU23" s="167"/>
      <c r="OV23" s="167"/>
      <c r="OW23" s="167"/>
      <c r="OX23" s="167"/>
      <c r="OY23" s="167"/>
      <c r="OZ23" s="167"/>
      <c r="PA23" s="167"/>
      <c r="PB23" s="167"/>
      <c r="PC23" s="167"/>
      <c r="PD23" s="167"/>
      <c r="PE23" s="167"/>
      <c r="PF23" s="167"/>
      <c r="PG23" s="167"/>
      <c r="PH23" s="167"/>
      <c r="PI23" s="167"/>
      <c r="PJ23" s="167"/>
      <c r="PK23" s="167"/>
      <c r="PL23" s="167"/>
      <c r="PM23" s="167"/>
      <c r="PN23" s="167"/>
      <c r="PO23" s="167"/>
      <c r="PP23" s="167"/>
      <c r="PQ23" s="167"/>
      <c r="PR23" s="167"/>
      <c r="PS23" s="167"/>
      <c r="PT23" s="167"/>
      <c r="PU23" s="167"/>
      <c r="PV23" s="167"/>
      <c r="PW23" s="167"/>
      <c r="PX23" s="167"/>
      <c r="PY23" s="167"/>
      <c r="PZ23" s="167"/>
      <c r="QA23" s="167"/>
      <c r="QB23" s="167"/>
      <c r="QC23" s="167"/>
      <c r="QD23" s="167"/>
      <c r="QE23" s="167"/>
      <c r="QF23" s="167"/>
      <c r="QG23" s="167"/>
      <c r="QH23" s="167"/>
      <c r="QI23" s="167"/>
      <c r="QJ23" s="167"/>
      <c r="QK23" s="167"/>
      <c r="QL23" s="167"/>
      <c r="QM23" s="167"/>
      <c r="QN23" s="167"/>
      <c r="QO23" s="167"/>
      <c r="QP23" s="167"/>
      <c r="QQ23" s="167"/>
      <c r="QR23" s="167"/>
      <c r="QS23" s="167"/>
      <c r="QT23" s="167"/>
      <c r="QU23" s="167"/>
      <c r="QV23" s="167"/>
      <c r="QW23" s="167"/>
      <c r="QX23" s="167"/>
      <c r="QY23" s="167"/>
      <c r="QZ23" s="167"/>
      <c r="RA23" s="167"/>
      <c r="RB23" s="167"/>
      <c r="RC23" s="167"/>
      <c r="RD23" s="167"/>
      <c r="RE23" s="167"/>
      <c r="RF23" s="167"/>
      <c r="RG23" s="167"/>
      <c r="RH23" s="167"/>
      <c r="RI23" s="167"/>
      <c r="RJ23" s="167"/>
      <c r="RK23" s="167"/>
      <c r="RL23" s="167"/>
      <c r="RM23" s="167"/>
      <c r="RN23" s="167"/>
      <c r="RO23" s="167"/>
      <c r="RP23" s="167"/>
      <c r="RQ23" s="167"/>
      <c r="RR23" s="167"/>
      <c r="RS23" s="167"/>
      <c r="RT23" s="167"/>
      <c r="RU23" s="167"/>
      <c r="RV23" s="167"/>
      <c r="RW23" s="167"/>
      <c r="RX23" s="167"/>
      <c r="RY23" s="167"/>
      <c r="RZ23" s="167"/>
      <c r="SA23" s="167"/>
      <c r="SB23" s="167"/>
      <c r="SC23" s="167"/>
      <c r="SD23" s="167"/>
      <c r="SE23" s="167"/>
      <c r="SF23" s="167"/>
      <c r="SG23" s="167"/>
      <c r="SH23" s="167"/>
      <c r="SI23" s="167"/>
      <c r="SJ23" s="167"/>
      <c r="SK23" s="167"/>
      <c r="SL23" s="167"/>
      <c r="SM23" s="167"/>
      <c r="SN23" s="167"/>
      <c r="SO23" s="167"/>
      <c r="SP23" s="167"/>
      <c r="SQ23" s="167"/>
      <c r="SR23" s="167"/>
      <c r="SS23" s="167"/>
      <c r="ST23" s="167"/>
      <c r="SU23" s="167"/>
      <c r="SV23" s="167"/>
      <c r="SW23" s="167"/>
      <c r="SX23" s="167"/>
      <c r="SY23" s="167"/>
      <c r="SZ23" s="167"/>
      <c r="TA23" s="167"/>
      <c r="TB23" s="167"/>
      <c r="TC23" s="167"/>
      <c r="TD23" s="167"/>
      <c r="TE23" s="167"/>
      <c r="TF23" s="167"/>
      <c r="TG23" s="167"/>
      <c r="TH23" s="167"/>
      <c r="TI23" s="167"/>
      <c r="TJ23" s="167"/>
      <c r="TK23" s="167"/>
      <c r="TL23" s="167"/>
      <c r="TM23" s="167"/>
      <c r="TN23" s="167"/>
      <c r="TO23" s="167"/>
      <c r="TP23" s="167"/>
      <c r="TQ23" s="167"/>
      <c r="TR23" s="167"/>
      <c r="TS23" s="167"/>
      <c r="TT23" s="167"/>
      <c r="TU23" s="167"/>
      <c r="TV23" s="167"/>
      <c r="TW23" s="167"/>
      <c r="TX23" s="167"/>
      <c r="TY23" s="167"/>
      <c r="TZ23" s="167"/>
      <c r="UA23" s="167"/>
      <c r="UB23" s="167"/>
      <c r="UC23" s="167"/>
      <c r="UD23" s="167"/>
      <c r="UE23" s="167"/>
      <c r="UF23" s="167"/>
      <c r="UG23" s="167"/>
      <c r="UH23" s="167"/>
      <c r="UI23" s="167"/>
      <c r="UJ23" s="167"/>
      <c r="UK23" s="167"/>
      <c r="UL23" s="167"/>
      <c r="UM23" s="167"/>
      <c r="UN23" s="167"/>
      <c r="UO23" s="167"/>
      <c r="UP23" s="167"/>
      <c r="UQ23" s="167"/>
      <c r="UR23" s="167"/>
      <c r="US23" s="167"/>
      <c r="UT23" s="167"/>
      <c r="UU23" s="167"/>
      <c r="UV23" s="167"/>
      <c r="UW23" s="167"/>
      <c r="UX23" s="167"/>
      <c r="UY23" s="167"/>
      <c r="UZ23" s="167"/>
      <c r="VA23" s="167"/>
      <c r="VB23" s="167"/>
      <c r="VC23" s="167"/>
      <c r="VD23" s="167"/>
      <c r="VE23" s="167"/>
      <c r="VF23" s="167"/>
      <c r="VG23" s="167"/>
      <c r="VH23" s="167"/>
      <c r="VI23" s="167"/>
      <c r="VJ23" s="167"/>
      <c r="VK23" s="167"/>
      <c r="VL23" s="167"/>
      <c r="VM23" s="167"/>
      <c r="VN23" s="167"/>
      <c r="VO23" s="167"/>
      <c r="VP23" s="167"/>
      <c r="VQ23" s="167"/>
      <c r="VR23" s="167"/>
      <c r="VS23" s="167"/>
      <c r="VT23" s="167"/>
      <c r="VU23" s="167"/>
      <c r="VV23" s="167"/>
      <c r="VW23" s="167"/>
      <c r="VX23" s="167"/>
      <c r="VY23" s="167"/>
      <c r="VZ23" s="167"/>
      <c r="WA23" s="167"/>
      <c r="WB23" s="167"/>
      <c r="WC23" s="167"/>
      <c r="WD23" s="167"/>
      <c r="WE23" s="167"/>
      <c r="WF23" s="167"/>
      <c r="WG23" s="167"/>
      <c r="WH23" s="167"/>
      <c r="WI23" s="167"/>
      <c r="WJ23" s="167"/>
      <c r="WK23" s="167"/>
      <c r="WL23" s="167"/>
      <c r="WM23" s="167"/>
      <c r="WN23" s="167"/>
      <c r="WO23" s="167"/>
      <c r="WP23" s="167"/>
      <c r="WQ23" s="167"/>
      <c r="WR23" s="167"/>
      <c r="WS23" s="167"/>
      <c r="WT23" s="167"/>
      <c r="WU23" s="167"/>
      <c r="WV23" s="167"/>
      <c r="WW23" s="167"/>
      <c r="WX23" s="167"/>
      <c r="WY23" s="167"/>
      <c r="WZ23" s="167"/>
      <c r="XA23" s="167"/>
      <c r="XB23" s="167"/>
      <c r="XC23" s="167"/>
      <c r="XD23" s="167"/>
      <c r="XE23" s="167"/>
      <c r="XF23" s="167"/>
      <c r="XG23" s="167"/>
      <c r="XH23" s="167"/>
      <c r="XI23" s="167"/>
      <c r="XJ23" s="167"/>
      <c r="XK23" s="167"/>
      <c r="XL23" s="167"/>
      <c r="XM23" s="167"/>
      <c r="XN23" s="167"/>
      <c r="XO23" s="167"/>
      <c r="XP23" s="167"/>
      <c r="XQ23" s="167"/>
      <c r="XR23" s="167"/>
      <c r="XS23" s="167"/>
      <c r="XT23" s="167"/>
      <c r="XU23" s="167"/>
      <c r="XV23" s="167"/>
      <c r="XW23" s="167"/>
      <c r="XX23" s="167"/>
      <c r="XY23" s="167"/>
      <c r="XZ23" s="167"/>
      <c r="YA23" s="167"/>
      <c r="YB23" s="167"/>
      <c r="YC23" s="167"/>
      <c r="YD23" s="167"/>
      <c r="YE23" s="167"/>
      <c r="YF23" s="167"/>
      <c r="YG23" s="167"/>
      <c r="YH23" s="167"/>
      <c r="YI23" s="167"/>
      <c r="YJ23" s="167"/>
      <c r="YK23" s="167"/>
      <c r="YL23" s="167"/>
      <c r="YM23" s="167"/>
      <c r="YN23" s="167"/>
      <c r="YO23" s="167"/>
      <c r="YP23" s="167"/>
      <c r="YQ23" s="167"/>
      <c r="YR23" s="167"/>
      <c r="YS23" s="167"/>
      <c r="YT23" s="167"/>
      <c r="YU23" s="167"/>
      <c r="YV23" s="167"/>
      <c r="YW23" s="167"/>
      <c r="YX23" s="167"/>
      <c r="YY23" s="167"/>
      <c r="YZ23" s="167"/>
      <c r="ZA23" s="167"/>
      <c r="ZB23" s="167"/>
      <c r="ZC23" s="167"/>
      <c r="ZD23" s="167"/>
      <c r="ZE23" s="167"/>
      <c r="ZF23" s="167"/>
      <c r="ZG23" s="167"/>
      <c r="ZH23" s="167"/>
      <c r="ZI23" s="167"/>
      <c r="ZJ23" s="167"/>
      <c r="ZK23" s="167"/>
      <c r="ZL23" s="167"/>
      <c r="ZM23" s="167"/>
      <c r="ZN23" s="167"/>
      <c r="ZO23" s="167"/>
      <c r="ZP23" s="167"/>
      <c r="ZQ23" s="167"/>
      <c r="ZR23" s="167"/>
      <c r="ZS23" s="167"/>
      <c r="ZT23" s="167"/>
      <c r="ZU23" s="167"/>
      <c r="ZV23" s="167"/>
      <c r="ZW23" s="167"/>
      <c r="ZX23" s="167"/>
      <c r="ZY23" s="167"/>
      <c r="ZZ23" s="167"/>
      <c r="AAA23" s="167"/>
      <c r="AAB23" s="167"/>
      <c r="AAC23" s="167"/>
      <c r="AAD23" s="167"/>
      <c r="AAE23" s="167"/>
      <c r="AAF23" s="167"/>
      <c r="AAG23" s="167"/>
      <c r="AAH23" s="167"/>
      <c r="AAI23" s="167"/>
      <c r="AAJ23" s="167"/>
      <c r="AAK23" s="167"/>
      <c r="AAL23" s="167"/>
      <c r="AAM23" s="167"/>
      <c r="AAN23" s="167"/>
      <c r="AAO23" s="167"/>
      <c r="AAP23" s="167"/>
      <c r="AAQ23" s="167"/>
      <c r="AAR23" s="167"/>
      <c r="AAS23" s="167"/>
      <c r="AAT23" s="167"/>
      <c r="AAU23" s="167"/>
      <c r="AAV23" s="167"/>
      <c r="AAW23" s="167"/>
      <c r="AAX23" s="167"/>
      <c r="AAY23" s="167"/>
      <c r="AAZ23" s="167"/>
      <c r="ABA23" s="167"/>
      <c r="ABB23" s="167"/>
      <c r="ABC23" s="167"/>
      <c r="ABD23" s="167"/>
      <c r="ABE23" s="167"/>
      <c r="ABF23" s="167"/>
      <c r="ABG23" s="167"/>
      <c r="ABH23" s="167"/>
      <c r="ABI23" s="167"/>
      <c r="ABJ23" s="167"/>
      <c r="ABK23" s="167"/>
      <c r="ABL23" s="167"/>
      <c r="ABM23" s="167"/>
      <c r="ABN23" s="167"/>
      <c r="ABO23" s="167"/>
      <c r="ABP23" s="167"/>
      <c r="ABQ23" s="167"/>
      <c r="ABR23" s="167"/>
      <c r="ABS23" s="167"/>
      <c r="ABT23" s="167"/>
      <c r="ABU23" s="167"/>
      <c r="ABV23" s="167"/>
      <c r="ABW23" s="167"/>
      <c r="ABX23" s="167"/>
      <c r="ABY23" s="167"/>
      <c r="ABZ23" s="167"/>
      <c r="ACA23" s="167"/>
      <c r="ACB23" s="167"/>
      <c r="ACC23" s="167"/>
      <c r="ACD23" s="167"/>
      <c r="ACE23" s="167"/>
      <c r="ACF23" s="167"/>
      <c r="ACG23" s="167"/>
      <c r="ACH23" s="167"/>
      <c r="ACI23" s="167"/>
      <c r="ACJ23" s="167"/>
      <c r="ACK23" s="167"/>
      <c r="ACL23" s="167"/>
      <c r="ACM23" s="167"/>
      <c r="ACN23" s="167"/>
      <c r="ACO23" s="167"/>
      <c r="ACP23" s="167"/>
      <c r="ACQ23" s="167"/>
      <c r="ACR23" s="167"/>
      <c r="ACS23" s="167"/>
      <c r="ACT23" s="167"/>
      <c r="ACU23" s="167"/>
      <c r="ACV23" s="167"/>
      <c r="ACW23" s="167"/>
      <c r="ACX23" s="167"/>
      <c r="ACY23" s="167"/>
      <c r="ACZ23" s="167"/>
      <c r="ADA23" s="167"/>
      <c r="ADB23" s="167"/>
      <c r="ADC23" s="167"/>
      <c r="ADD23" s="167"/>
      <c r="ADE23" s="167"/>
      <c r="ADF23" s="167"/>
      <c r="ADG23" s="167"/>
      <c r="ADH23" s="167"/>
      <c r="ADI23" s="167"/>
      <c r="ADJ23" s="167"/>
      <c r="ADK23" s="167"/>
      <c r="ADL23" s="167"/>
      <c r="ADM23" s="167"/>
      <c r="ADN23" s="167"/>
      <c r="ADO23" s="167"/>
      <c r="ADP23" s="167"/>
      <c r="ADQ23" s="167"/>
      <c r="ADR23" s="167"/>
      <c r="ADS23" s="167"/>
      <c r="ADT23" s="167"/>
      <c r="ADU23" s="167"/>
      <c r="ADV23" s="167"/>
      <c r="ADW23" s="167"/>
      <c r="ADX23" s="167"/>
      <c r="ADY23" s="167"/>
      <c r="ADZ23" s="167"/>
      <c r="AEA23" s="167"/>
      <c r="AEB23" s="167"/>
      <c r="AEC23" s="167"/>
      <c r="AED23" s="167"/>
      <c r="AEE23" s="167"/>
      <c r="AEF23" s="167"/>
      <c r="AEG23" s="167"/>
      <c r="AEH23" s="167"/>
      <c r="AEI23" s="167"/>
      <c r="AEJ23" s="167"/>
      <c r="AEK23" s="167"/>
      <c r="AEL23" s="167"/>
      <c r="AEM23" s="167"/>
      <c r="AEN23" s="167"/>
      <c r="AEO23" s="167"/>
      <c r="AEP23" s="167"/>
      <c r="AEQ23" s="167"/>
      <c r="AER23" s="167"/>
      <c r="AES23" s="167"/>
      <c r="AET23" s="167"/>
      <c r="AEU23" s="167"/>
      <c r="AEV23" s="167"/>
      <c r="AEW23" s="167"/>
      <c r="AEX23" s="167"/>
      <c r="AEY23" s="167"/>
      <c r="AEZ23" s="167"/>
      <c r="AFA23" s="167"/>
      <c r="AFB23" s="167"/>
      <c r="AFC23" s="167"/>
      <c r="AFD23" s="167"/>
      <c r="AFE23" s="167"/>
      <c r="AFF23" s="167"/>
      <c r="AFG23" s="167"/>
      <c r="AFH23" s="167"/>
      <c r="AFI23" s="167"/>
      <c r="AFJ23" s="167"/>
      <c r="AFK23" s="167"/>
      <c r="AFL23" s="167"/>
      <c r="AFM23" s="167"/>
      <c r="AFN23" s="167"/>
      <c r="AFO23" s="167"/>
      <c r="AFP23" s="167"/>
      <c r="AFQ23" s="167"/>
      <c r="AFR23" s="167"/>
      <c r="AFS23" s="167"/>
      <c r="AFT23" s="167"/>
      <c r="AFU23" s="167"/>
      <c r="AFV23" s="167"/>
      <c r="AFW23" s="167"/>
      <c r="AFX23" s="167"/>
      <c r="AFY23" s="167"/>
      <c r="AFZ23" s="167"/>
      <c r="AGA23" s="167"/>
      <c r="AGB23" s="167"/>
      <c r="AGC23" s="167"/>
      <c r="AGD23" s="167"/>
      <c r="AGE23" s="167"/>
      <c r="AGF23" s="167"/>
      <c r="AGG23" s="167"/>
      <c r="AGH23" s="167"/>
      <c r="AGI23" s="167"/>
      <c r="AGJ23" s="167"/>
      <c r="AGK23" s="167"/>
      <c r="AGL23" s="167"/>
      <c r="AGM23" s="167"/>
      <c r="AGN23" s="167"/>
      <c r="AGO23" s="167"/>
      <c r="AGP23" s="167"/>
      <c r="AGQ23" s="167"/>
      <c r="AGR23" s="167"/>
      <c r="AGS23" s="167"/>
      <c r="AGT23" s="167"/>
      <c r="AGU23" s="167"/>
      <c r="AGV23" s="167"/>
      <c r="AGW23" s="167"/>
      <c r="AGX23" s="167"/>
      <c r="AGY23" s="167"/>
      <c r="AGZ23" s="167"/>
      <c r="AHA23" s="167"/>
      <c r="AHB23" s="167"/>
      <c r="AHC23" s="167"/>
      <c r="AHD23" s="167"/>
      <c r="AHE23" s="167"/>
      <c r="AHF23" s="167"/>
      <c r="AHG23" s="167"/>
      <c r="AHH23" s="167"/>
      <c r="AHI23" s="167"/>
      <c r="AHJ23" s="167"/>
      <c r="AHK23" s="167"/>
      <c r="AHL23" s="167"/>
      <c r="AHM23" s="167"/>
      <c r="AHN23" s="167"/>
      <c r="AHO23" s="167"/>
      <c r="AHP23" s="167"/>
      <c r="AHQ23" s="167"/>
      <c r="AHR23" s="167"/>
      <c r="AHS23" s="167"/>
      <c r="AHT23" s="167"/>
      <c r="AHU23" s="167"/>
      <c r="AHV23" s="167"/>
      <c r="AHW23" s="167"/>
      <c r="AHX23" s="167"/>
      <c r="AHY23" s="167"/>
      <c r="AHZ23" s="167"/>
      <c r="AIA23" s="167"/>
      <c r="AIB23" s="167"/>
      <c r="AIC23" s="167"/>
      <c r="AID23" s="167"/>
      <c r="AIE23" s="167"/>
      <c r="AIF23" s="167"/>
      <c r="AIG23" s="167"/>
      <c r="AIH23" s="167"/>
      <c r="AII23" s="167"/>
      <c r="AIJ23" s="167"/>
      <c r="AIK23" s="167"/>
      <c r="AIL23" s="167"/>
      <c r="AIM23" s="167"/>
      <c r="AIN23" s="167"/>
      <c r="AIO23" s="167"/>
      <c r="AIP23" s="167"/>
      <c r="AIQ23" s="167"/>
      <c r="AIR23" s="167"/>
      <c r="AIS23" s="167"/>
      <c r="AIT23" s="167"/>
      <c r="AIU23" s="167"/>
      <c r="AIV23" s="167"/>
      <c r="AIW23" s="167"/>
      <c r="AIX23" s="167"/>
      <c r="AIY23" s="167"/>
      <c r="AIZ23" s="167"/>
      <c r="AJA23" s="167"/>
      <c r="AJB23" s="167"/>
      <c r="AJC23" s="167"/>
      <c r="AJD23" s="167"/>
      <c r="AJE23" s="167"/>
      <c r="AJF23" s="167"/>
      <c r="AJG23" s="167"/>
      <c r="AJH23" s="167"/>
      <c r="AJI23" s="167"/>
      <c r="AJJ23" s="167"/>
      <c r="AJK23" s="167"/>
      <c r="AJL23" s="167"/>
      <c r="AJM23" s="167"/>
      <c r="AJN23" s="167"/>
      <c r="AJO23" s="167"/>
      <c r="AJP23" s="167"/>
      <c r="AJQ23" s="167"/>
      <c r="AJR23" s="167"/>
      <c r="AJS23" s="167"/>
      <c r="AJT23" s="167"/>
      <c r="AJU23" s="167"/>
      <c r="AJV23" s="167"/>
      <c r="AJW23" s="167"/>
      <c r="AJX23" s="167"/>
      <c r="AJY23" s="167"/>
      <c r="AJZ23" s="167"/>
      <c r="AKA23" s="167"/>
      <c r="AKB23" s="167"/>
      <c r="AKC23" s="167"/>
      <c r="AKD23" s="167"/>
      <c r="AKE23" s="167"/>
      <c r="AKF23" s="167"/>
      <c r="AKG23" s="167"/>
      <c r="AKH23" s="167"/>
      <c r="AKI23" s="167"/>
      <c r="AKJ23" s="167"/>
      <c r="AKK23" s="167"/>
      <c r="AKL23" s="167"/>
      <c r="AKM23" s="167"/>
      <c r="AKN23" s="167"/>
      <c r="AKO23" s="167"/>
      <c r="AKP23" s="167"/>
      <c r="AKQ23" s="167"/>
      <c r="AKR23" s="167"/>
      <c r="AKS23" s="167"/>
      <c r="AKT23" s="167"/>
      <c r="AKU23" s="167"/>
      <c r="AKV23" s="167"/>
      <c r="AKW23" s="167"/>
      <c r="AKX23" s="167"/>
      <c r="AKY23" s="167"/>
      <c r="AKZ23" s="167"/>
      <c r="ALA23" s="167"/>
      <c r="ALB23" s="167"/>
      <c r="ALC23" s="167"/>
      <c r="ALD23" s="167"/>
      <c r="ALE23" s="167"/>
      <c r="ALF23" s="167"/>
      <c r="ALG23" s="167"/>
      <c r="ALH23" s="167"/>
      <c r="ALI23" s="167"/>
      <c r="ALJ23" s="167"/>
      <c r="ALK23" s="167"/>
      <c r="ALL23" s="167"/>
      <c r="ALM23" s="167"/>
      <c r="ALN23" s="167"/>
      <c r="ALO23" s="167"/>
      <c r="ALP23" s="167"/>
      <c r="ALQ23" s="167"/>
      <c r="ALR23" s="167"/>
      <c r="ALS23" s="167"/>
      <c r="ALT23" s="167"/>
      <c r="ALU23" s="167"/>
      <c r="ALV23" s="167"/>
      <c r="ALW23" s="167"/>
      <c r="ALX23" s="167"/>
      <c r="ALY23" s="167"/>
      <c r="ALZ23" s="167"/>
      <c r="AMA23" s="167"/>
      <c r="AMB23" s="167"/>
      <c r="AMC23" s="167"/>
      <c r="AMD23" s="167"/>
      <c r="AME23" s="167"/>
      <c r="AMF23" s="167"/>
      <c r="AMG23" s="167"/>
      <c r="AMH23" s="167"/>
      <c r="AMI23" s="167"/>
    </row>
    <row r="24" spans="1:1024" ht="27" customHeight="1">
      <c r="A24" s="93"/>
      <c r="B24" s="100"/>
      <c r="C24" s="100"/>
      <c r="D24" s="100"/>
      <c r="E24" s="101" t="s">
        <v>76</v>
      </c>
      <c r="F24" s="102"/>
      <c r="G24" s="102"/>
      <c r="H24" s="102"/>
      <c r="I24" s="100"/>
      <c r="J24" s="36">
        <f>SUM(J4:J23)</f>
        <v>363080.77999999997</v>
      </c>
      <c r="K24" s="36">
        <f>SUM(K4:K23)</f>
        <v>68649.75</v>
      </c>
      <c r="L24" s="36">
        <f>SUM(L4:L23)</f>
        <v>431730.53</v>
      </c>
      <c r="M24" s="36">
        <f>SUM(M4:M23)</f>
        <v>476380.26</v>
      </c>
      <c r="N24" s="103"/>
      <c r="O24" s="37"/>
      <c r="P24" s="37"/>
      <c r="Q24" s="104"/>
      <c r="R24" s="104"/>
      <c r="S24" s="104"/>
      <c r="T24" s="36">
        <f>SUM(T4:T23)</f>
        <v>315664.79000000004</v>
      </c>
      <c r="U24" s="36">
        <f>SUM(U4:U23)</f>
        <v>62189.55</v>
      </c>
      <c r="V24" s="36">
        <f>SUM(V4:V23)</f>
        <v>377854.36</v>
      </c>
      <c r="W24" s="238">
        <f>1-V24/(L24-L9-L18)</f>
        <v>8.4228063819200338E-2</v>
      </c>
      <c r="X24" s="105"/>
      <c r="Y24" s="106"/>
      <c r="Z24" s="120"/>
      <c r="AA24" s="120"/>
      <c r="AB24" s="120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</row>
    <row r="25" spans="1:1024" ht="12.75" customHeight="1">
      <c r="A25" s="11"/>
      <c r="B25" s="11"/>
      <c r="C25" s="11"/>
      <c r="D25" s="11"/>
      <c r="E25" s="12"/>
      <c r="F25" s="12"/>
      <c r="G25" s="12"/>
      <c r="H25" s="12"/>
      <c r="I25" s="11"/>
      <c r="J25" s="17"/>
      <c r="K25" s="13"/>
      <c r="L25" s="13"/>
      <c r="M25" s="13"/>
      <c r="N25" s="13"/>
      <c r="O25" s="38"/>
      <c r="P25" s="38"/>
      <c r="Q25" s="39"/>
      <c r="R25" s="39"/>
      <c r="S25" s="39"/>
      <c r="T25" s="13"/>
      <c r="U25" s="40"/>
      <c r="V25" s="40"/>
      <c r="W25" s="41"/>
      <c r="X25" s="267"/>
      <c r="Y25" s="267"/>
      <c r="Z25" s="13"/>
      <c r="AA25" s="13"/>
      <c r="AB25" s="1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1024" ht="12.75" customHeight="1">
      <c r="A26" s="11"/>
      <c r="B26" s="95" t="s">
        <v>95</v>
      </c>
      <c r="C26" s="11"/>
      <c r="D26" s="11"/>
      <c r="E26" s="14"/>
      <c r="F26" s="14"/>
      <c r="G26" s="94"/>
      <c r="H26" s="95" t="s">
        <v>97</v>
      </c>
      <c r="I26" s="11"/>
      <c r="J26" s="11"/>
      <c r="K26" s="12"/>
      <c r="L26" s="13"/>
      <c r="M26" s="13"/>
      <c r="N26" s="13"/>
      <c r="O26" s="38"/>
      <c r="P26" s="38"/>
      <c r="Q26" s="11"/>
      <c r="R26" s="11"/>
      <c r="S26" s="11"/>
      <c r="T26" s="13"/>
      <c r="U26" s="40"/>
      <c r="V26" s="40"/>
      <c r="W26" s="42"/>
      <c r="X26" s="267"/>
      <c r="Y26" s="267"/>
      <c r="Z26" s="13"/>
      <c r="AA26" s="13"/>
      <c r="AB26" s="1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1024" ht="12.75" customHeight="1">
      <c r="A27" s="11"/>
      <c r="B27" s="11"/>
      <c r="C27" s="11" t="s">
        <v>5</v>
      </c>
      <c r="D27" s="11"/>
      <c r="E27" s="12"/>
      <c r="F27" s="12"/>
      <c r="G27" s="12"/>
      <c r="H27" s="11"/>
      <c r="J27" s="11" t="s">
        <v>11</v>
      </c>
      <c r="K27" s="12"/>
      <c r="L27" s="13"/>
      <c r="M27" s="13"/>
      <c r="N27" s="13"/>
      <c r="O27" s="38"/>
      <c r="P27" s="38"/>
      <c r="Q27" s="11"/>
      <c r="R27" s="11"/>
      <c r="S27" s="11"/>
      <c r="T27" s="13"/>
      <c r="U27" s="40"/>
      <c r="V27" s="40"/>
      <c r="W27" s="42"/>
      <c r="X27" s="267"/>
      <c r="Y27" s="267"/>
      <c r="Z27" s="13"/>
      <c r="AA27" s="13"/>
      <c r="AB27" s="1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1024" ht="12.75" customHeight="1">
      <c r="A28" s="11"/>
      <c r="B28" s="11"/>
      <c r="C28" s="11" t="s">
        <v>6</v>
      </c>
      <c r="D28" s="11"/>
      <c r="E28" s="12"/>
      <c r="F28" s="12"/>
      <c r="G28" s="12"/>
      <c r="H28" s="11"/>
      <c r="J28" s="11" t="s">
        <v>12</v>
      </c>
      <c r="K28" s="12"/>
      <c r="L28" s="13"/>
      <c r="M28" s="13"/>
      <c r="N28" s="13"/>
      <c r="O28" s="38"/>
      <c r="P28" s="38"/>
      <c r="Q28" s="11"/>
      <c r="R28" s="11"/>
      <c r="S28" s="43"/>
      <c r="T28" s="13"/>
      <c r="U28" s="40"/>
      <c r="V28" s="40"/>
      <c r="W28" s="42"/>
      <c r="X28" s="267"/>
      <c r="Y28" s="267"/>
      <c r="Z28" s="13"/>
      <c r="AA28" s="13"/>
      <c r="AB28" s="1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1024" ht="12.75" customHeight="1">
      <c r="A29" s="11"/>
      <c r="B29" s="11"/>
      <c r="C29" s="11" t="s">
        <v>74</v>
      </c>
      <c r="D29" s="11"/>
      <c r="E29" s="12"/>
      <c r="F29" s="12"/>
      <c r="G29" s="12"/>
      <c r="H29" s="11"/>
      <c r="J29" s="11" t="s">
        <v>13</v>
      </c>
      <c r="K29" s="12"/>
      <c r="L29" s="13"/>
      <c r="M29" s="13"/>
      <c r="N29" s="13"/>
      <c r="O29" s="38"/>
      <c r="P29" s="38"/>
      <c r="Q29" s="11"/>
      <c r="R29" s="11"/>
      <c r="S29" s="43"/>
      <c r="T29" s="13"/>
      <c r="U29" s="40"/>
      <c r="V29" s="40"/>
      <c r="W29" s="42"/>
      <c r="X29" s="267"/>
      <c r="Y29" s="267"/>
      <c r="Z29" s="13"/>
      <c r="AA29" s="13"/>
      <c r="AB29" s="1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1024" ht="12.75" customHeight="1">
      <c r="A30" s="11"/>
      <c r="B30" s="11"/>
      <c r="C30" s="11" t="s">
        <v>100</v>
      </c>
      <c r="D30" s="11"/>
      <c r="E30" s="12"/>
      <c r="F30" s="12"/>
      <c r="G30" s="12"/>
      <c r="H30" s="11"/>
      <c r="J30" s="11" t="s">
        <v>14</v>
      </c>
      <c r="K30" s="12"/>
      <c r="L30" s="13"/>
      <c r="M30" s="13"/>
      <c r="N30" s="13"/>
      <c r="O30" s="38"/>
      <c r="P30" s="38"/>
      <c r="Q30" s="11"/>
      <c r="R30" s="11"/>
      <c r="S30" s="43"/>
      <c r="T30" s="13"/>
      <c r="U30" s="40"/>
      <c r="V30" s="40"/>
      <c r="W30" s="42"/>
      <c r="X30" s="267"/>
      <c r="Y30" s="267"/>
      <c r="Z30" s="13"/>
      <c r="AA30" s="13"/>
      <c r="AB30" s="1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1024" ht="12.75" customHeight="1">
      <c r="A31" s="11"/>
      <c r="B31" s="11"/>
      <c r="C31" s="11" t="s">
        <v>75</v>
      </c>
      <c r="D31" s="11"/>
      <c r="E31" s="12"/>
      <c r="F31" s="12"/>
      <c r="G31" s="12"/>
      <c r="H31" s="11"/>
      <c r="J31" s="11"/>
      <c r="K31" s="12"/>
      <c r="L31" s="13"/>
      <c r="M31" s="13"/>
      <c r="N31" s="13"/>
      <c r="O31" s="38"/>
      <c r="P31" s="38"/>
      <c r="Q31" s="11"/>
      <c r="R31" s="11"/>
      <c r="S31" s="43"/>
      <c r="T31" s="13"/>
      <c r="U31" s="40"/>
      <c r="V31" s="40"/>
      <c r="W31" s="42"/>
      <c r="X31" s="267"/>
      <c r="Y31" s="267"/>
      <c r="Z31" s="13"/>
      <c r="AA31" s="13"/>
      <c r="AB31" s="1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1024">
      <c r="A32" s="11"/>
      <c r="B32" s="11"/>
      <c r="C32" s="11"/>
      <c r="D32" s="11"/>
      <c r="E32" s="12"/>
      <c r="F32" s="12"/>
      <c r="G32" s="12"/>
      <c r="H32" s="11"/>
      <c r="I32" s="11"/>
      <c r="J32" s="11"/>
      <c r="K32" s="12"/>
      <c r="L32" s="13"/>
      <c r="M32" s="13"/>
      <c r="N32" s="13"/>
      <c r="O32" s="38"/>
      <c r="P32" s="38"/>
      <c r="Q32" s="11"/>
      <c r="R32" s="11"/>
      <c r="S32" s="11"/>
      <c r="T32" s="13"/>
      <c r="U32" s="40"/>
      <c r="V32" s="40"/>
      <c r="W32" s="42"/>
      <c r="X32" s="267"/>
      <c r="Y32" s="267"/>
      <c r="Z32" s="13"/>
      <c r="AA32" s="13"/>
      <c r="AB32" s="1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>
      <c r="A33" s="11"/>
      <c r="B33" s="95" t="s">
        <v>96</v>
      </c>
      <c r="C33" s="11"/>
      <c r="D33" s="11"/>
      <c r="E33" s="12"/>
      <c r="F33" s="12"/>
      <c r="G33" s="12"/>
      <c r="H33" s="95" t="s">
        <v>98</v>
      </c>
      <c r="I33" s="11"/>
      <c r="J33" s="11"/>
      <c r="K33" s="12"/>
      <c r="L33" s="13"/>
      <c r="M33" s="13"/>
      <c r="N33" s="13"/>
      <c r="O33" s="38"/>
      <c r="P33" s="38"/>
      <c r="Q33" s="11"/>
      <c r="R33" s="11"/>
      <c r="S33" s="11"/>
      <c r="T33" s="13"/>
      <c r="U33" s="40"/>
      <c r="V33" s="40"/>
      <c r="W33" s="42"/>
      <c r="X33" s="267"/>
      <c r="Y33" s="267"/>
      <c r="Z33" s="13"/>
      <c r="AA33" s="13"/>
      <c r="AB33" s="1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>
      <c r="A34" s="11"/>
      <c r="B34" s="11"/>
      <c r="C34" s="11" t="s">
        <v>7</v>
      </c>
      <c r="D34" s="11"/>
      <c r="E34" s="12"/>
      <c r="F34" s="12"/>
      <c r="G34" s="12"/>
      <c r="H34" s="11"/>
      <c r="J34" s="11" t="s">
        <v>15</v>
      </c>
      <c r="K34" s="11"/>
      <c r="L34" s="13"/>
      <c r="M34" s="13"/>
      <c r="N34" s="13"/>
      <c r="O34" s="38"/>
      <c r="P34" s="38"/>
      <c r="Q34" s="11"/>
      <c r="R34" s="11"/>
      <c r="S34" s="11"/>
      <c r="T34" s="13"/>
      <c r="U34" s="40"/>
      <c r="V34" s="40"/>
      <c r="W34" s="42"/>
      <c r="X34" s="267"/>
      <c r="Y34" s="267"/>
      <c r="Z34" s="13"/>
      <c r="AA34" s="13"/>
      <c r="AB34" s="1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>
      <c r="A35" s="11"/>
      <c r="B35" s="11"/>
      <c r="C35" s="11" t="s">
        <v>8</v>
      </c>
      <c r="D35" s="11"/>
      <c r="E35" s="12"/>
      <c r="F35" s="12"/>
      <c r="G35" s="12"/>
      <c r="H35" s="11"/>
      <c r="J35" s="11" t="s">
        <v>16</v>
      </c>
      <c r="K35" s="11"/>
      <c r="L35" s="13"/>
      <c r="M35" s="13"/>
      <c r="N35" s="13"/>
      <c r="O35" s="38"/>
      <c r="P35" s="38"/>
      <c r="Q35" s="11"/>
      <c r="R35" s="11"/>
      <c r="S35" s="11"/>
      <c r="T35" s="13"/>
      <c r="U35" s="40"/>
      <c r="V35" s="40"/>
      <c r="W35" s="42"/>
      <c r="X35" s="267"/>
      <c r="Y35" s="267"/>
      <c r="Z35" s="13"/>
      <c r="AA35" s="13"/>
      <c r="AB35" s="13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>
      <c r="A36" s="11"/>
      <c r="B36" s="11"/>
      <c r="C36" s="11" t="s">
        <v>9</v>
      </c>
      <c r="D36" s="11"/>
      <c r="E36" s="12"/>
      <c r="F36" s="12"/>
      <c r="G36" s="12"/>
      <c r="H36" s="11"/>
      <c r="J36" s="11" t="s">
        <v>17</v>
      </c>
      <c r="K36" s="11"/>
      <c r="L36" s="13"/>
      <c r="M36" s="13"/>
      <c r="N36" s="13"/>
      <c r="O36" s="38"/>
      <c r="P36" s="38"/>
      <c r="Q36" s="11"/>
      <c r="R36" s="11"/>
      <c r="S36" s="11"/>
      <c r="T36" s="13"/>
      <c r="U36" s="40"/>
      <c r="V36" s="40"/>
      <c r="W36" s="42"/>
      <c r="X36" s="267"/>
      <c r="Y36" s="267"/>
      <c r="Z36" s="13"/>
      <c r="AA36" s="13"/>
      <c r="AB36" s="13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>
      <c r="A37" s="11"/>
      <c r="B37" s="11"/>
      <c r="C37" s="11" t="s">
        <v>10</v>
      </c>
      <c r="D37" s="11"/>
      <c r="E37" s="12"/>
      <c r="F37" s="12"/>
      <c r="G37" s="12"/>
      <c r="H37" s="11"/>
      <c r="J37" s="11" t="s">
        <v>18</v>
      </c>
      <c r="K37" s="11"/>
      <c r="L37" s="13"/>
      <c r="M37" s="13"/>
      <c r="N37" s="13"/>
      <c r="O37" s="38"/>
      <c r="P37" s="38"/>
      <c r="Q37" s="11"/>
      <c r="R37" s="11"/>
      <c r="S37" s="11"/>
      <c r="T37" s="13"/>
      <c r="U37" s="40"/>
      <c r="V37" s="40"/>
      <c r="W37" s="42"/>
      <c r="X37" s="267"/>
      <c r="Y37" s="267"/>
      <c r="Z37" s="13"/>
      <c r="AA37" s="13"/>
      <c r="AB37" s="1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>
      <c r="A38" s="11"/>
      <c r="B38" s="11"/>
      <c r="C38" s="11"/>
      <c r="D38" s="11"/>
      <c r="E38" s="12"/>
      <c r="F38" s="12"/>
      <c r="G38" s="12"/>
      <c r="H38" s="11"/>
      <c r="J38" s="11" t="s">
        <v>19</v>
      </c>
      <c r="K38" s="11"/>
      <c r="L38" s="13"/>
      <c r="M38" s="13"/>
      <c r="N38" s="13"/>
      <c r="O38" s="38"/>
      <c r="P38" s="38"/>
      <c r="Q38" s="11"/>
      <c r="R38" s="11"/>
      <c r="S38" s="11"/>
      <c r="T38" s="13"/>
      <c r="U38" s="40"/>
      <c r="V38" s="40"/>
      <c r="W38" s="42"/>
      <c r="X38" s="267"/>
      <c r="Y38" s="267"/>
      <c r="Z38" s="13"/>
      <c r="AA38" s="13"/>
      <c r="AB38" s="13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>
      <c r="A39" s="11"/>
      <c r="B39" s="11"/>
      <c r="C39" s="11"/>
      <c r="D39" s="11"/>
      <c r="E39" s="12"/>
      <c r="F39" s="12"/>
      <c r="G39" s="12"/>
      <c r="H39" s="12"/>
      <c r="I39" s="11"/>
      <c r="J39" s="13"/>
      <c r="K39" s="13"/>
      <c r="L39" s="13"/>
      <c r="M39" s="13"/>
      <c r="N39" s="13"/>
      <c r="O39" s="38"/>
      <c r="P39" s="38"/>
      <c r="Q39" s="11"/>
      <c r="R39" s="11"/>
      <c r="S39" s="11"/>
      <c r="T39" s="13"/>
      <c r="U39" s="40"/>
      <c r="V39" s="40"/>
      <c r="W39" s="42"/>
      <c r="X39" s="44"/>
      <c r="Y39" s="42"/>
      <c r="Z39" s="13"/>
      <c r="AA39" s="13"/>
      <c r="AB39" s="13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>
      <c r="A40" s="11"/>
      <c r="B40" s="11"/>
      <c r="C40" s="11"/>
      <c r="D40" s="11"/>
      <c r="E40" s="12"/>
      <c r="F40" s="12"/>
      <c r="G40" s="12"/>
      <c r="H40" s="12"/>
      <c r="I40" s="11"/>
      <c r="J40" s="13"/>
      <c r="K40" s="13"/>
      <c r="L40" s="13"/>
      <c r="M40" s="13"/>
      <c r="N40" s="13"/>
      <c r="O40" s="38"/>
      <c r="P40" s="38"/>
      <c r="Q40" s="11"/>
      <c r="R40" s="11"/>
      <c r="S40" s="11"/>
      <c r="T40" s="13"/>
      <c r="U40" s="40"/>
      <c r="V40" s="40"/>
      <c r="W40" s="42"/>
      <c r="X40" s="44"/>
      <c r="Y40" s="42"/>
      <c r="Z40" s="13"/>
      <c r="AA40" s="13"/>
      <c r="AB40" s="13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>
      <c r="A41" s="11"/>
      <c r="B41" s="11"/>
      <c r="C41" s="11"/>
      <c r="D41" s="11"/>
      <c r="E41" s="12"/>
      <c r="F41" s="12"/>
      <c r="G41" s="12"/>
      <c r="H41" s="12"/>
      <c r="I41" s="11"/>
      <c r="J41" s="13"/>
      <c r="K41" s="13"/>
      <c r="L41" s="13"/>
      <c r="M41" s="13"/>
      <c r="N41" s="13"/>
      <c r="O41" s="38"/>
      <c r="P41" s="38"/>
      <c r="Q41" s="11"/>
      <c r="R41" s="11"/>
      <c r="S41" s="11"/>
      <c r="T41" s="13"/>
      <c r="U41" s="40"/>
      <c r="V41" s="40"/>
      <c r="W41" s="42"/>
      <c r="X41" s="44"/>
      <c r="Y41" s="42"/>
      <c r="Z41" s="13"/>
      <c r="AA41" s="13"/>
      <c r="AB41" s="13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>
      <c r="A42" s="11"/>
      <c r="B42" s="11"/>
      <c r="C42" s="11"/>
      <c r="D42" s="11"/>
      <c r="E42" s="12"/>
      <c r="F42" s="12"/>
      <c r="G42" s="12"/>
      <c r="H42" s="12"/>
      <c r="I42" s="11"/>
      <c r="J42" s="13"/>
      <c r="K42" s="13"/>
      <c r="L42" s="13"/>
      <c r="M42" s="13"/>
      <c r="N42" s="13"/>
      <c r="O42" s="38"/>
      <c r="P42" s="38"/>
      <c r="Q42" s="11"/>
      <c r="R42" s="11"/>
      <c r="S42" s="11"/>
      <c r="T42" s="13"/>
      <c r="U42" s="40"/>
      <c r="V42" s="40"/>
      <c r="W42" s="42"/>
      <c r="X42" s="44"/>
      <c r="Y42" s="42"/>
      <c r="Z42" s="13"/>
      <c r="AA42" s="13"/>
      <c r="AB42" s="13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>
      <c r="A43" s="11"/>
      <c r="B43" s="11"/>
      <c r="C43" s="11"/>
      <c r="D43" s="11"/>
      <c r="E43" s="12"/>
      <c r="F43" s="12"/>
      <c r="G43" s="12"/>
      <c r="H43" s="12"/>
      <c r="I43" s="11"/>
      <c r="J43" s="13"/>
      <c r="K43" s="13"/>
      <c r="L43" s="13"/>
      <c r="M43" s="13"/>
      <c r="N43" s="13"/>
      <c r="O43" s="38"/>
      <c r="P43" s="38"/>
      <c r="Q43" s="11"/>
      <c r="R43" s="11"/>
      <c r="S43" s="11"/>
      <c r="T43" s="13"/>
      <c r="U43" s="40"/>
      <c r="V43" s="40"/>
      <c r="W43" s="42"/>
      <c r="X43" s="44"/>
      <c r="Y43" s="42"/>
      <c r="Z43" s="13"/>
      <c r="AA43" s="13"/>
      <c r="AB43" s="13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>
      <c r="A44" s="11"/>
      <c r="B44" s="11"/>
      <c r="C44" s="11"/>
      <c r="D44" s="11"/>
      <c r="E44" s="12"/>
      <c r="F44" s="12"/>
      <c r="G44" s="12"/>
      <c r="H44" s="12"/>
      <c r="I44" s="11"/>
      <c r="J44" s="13"/>
      <c r="K44" s="13"/>
      <c r="L44" s="13"/>
      <c r="M44" s="13"/>
      <c r="N44" s="13"/>
      <c r="O44" s="38"/>
      <c r="P44" s="38"/>
      <c r="Q44" s="11"/>
      <c r="R44" s="11"/>
      <c r="S44" s="11"/>
      <c r="T44" s="13"/>
      <c r="U44" s="40"/>
      <c r="V44" s="40"/>
      <c r="W44" s="42"/>
      <c r="X44" s="44"/>
      <c r="Y44" s="42"/>
      <c r="Z44" s="13"/>
      <c r="AA44" s="13"/>
      <c r="AB44" s="13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>
      <c r="A45" s="11"/>
      <c r="B45" s="11"/>
      <c r="C45" s="11"/>
      <c r="D45" s="11"/>
      <c r="E45" s="12"/>
      <c r="F45" s="12"/>
      <c r="G45" s="12"/>
      <c r="H45" s="12"/>
      <c r="I45" s="11"/>
      <c r="J45" s="13"/>
      <c r="K45" s="13"/>
      <c r="L45" s="13"/>
      <c r="M45" s="13"/>
      <c r="N45" s="13"/>
      <c r="O45" s="38"/>
      <c r="P45" s="38"/>
      <c r="Q45" s="11"/>
      <c r="R45" s="11"/>
      <c r="S45" s="11"/>
      <c r="T45" s="13"/>
      <c r="U45" s="40"/>
      <c r="V45" s="40"/>
      <c r="W45" s="42"/>
      <c r="X45" s="44"/>
      <c r="Y45" s="42"/>
      <c r="Z45" s="13"/>
      <c r="AA45" s="13"/>
      <c r="AB45" s="13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>
      <c r="A46" s="11"/>
      <c r="B46" s="11"/>
      <c r="C46" s="11"/>
      <c r="D46" s="11"/>
      <c r="E46" s="12"/>
      <c r="F46" s="12"/>
      <c r="G46" s="12"/>
      <c r="H46" s="12"/>
      <c r="I46" s="11"/>
      <c r="J46" s="13"/>
      <c r="K46" s="13"/>
      <c r="L46" s="13"/>
      <c r="M46" s="13"/>
      <c r="N46" s="13"/>
      <c r="O46" s="38"/>
      <c r="P46" s="38"/>
      <c r="Q46" s="11"/>
      <c r="R46" s="11"/>
      <c r="S46" s="11"/>
      <c r="T46" s="13"/>
      <c r="U46" s="40"/>
      <c r="V46" s="40"/>
      <c r="W46" s="42"/>
      <c r="X46" s="44"/>
      <c r="Y46" s="42"/>
      <c r="Z46" s="13"/>
      <c r="AA46" s="13"/>
      <c r="AB46" s="13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>
      <c r="A47" s="11"/>
      <c r="B47" s="11"/>
      <c r="C47" s="11"/>
      <c r="D47" s="11"/>
      <c r="E47" s="12"/>
      <c r="F47" s="12"/>
      <c r="G47" s="12"/>
      <c r="H47" s="12"/>
      <c r="I47" s="11"/>
      <c r="J47" s="13"/>
      <c r="K47" s="13"/>
      <c r="L47" s="13"/>
      <c r="M47" s="13"/>
      <c r="N47" s="13"/>
      <c r="O47" s="38"/>
      <c r="P47" s="38"/>
      <c r="Q47" s="11"/>
      <c r="R47" s="11"/>
      <c r="S47" s="11"/>
      <c r="T47" s="13"/>
      <c r="U47" s="40"/>
      <c r="V47" s="40"/>
      <c r="W47" s="42"/>
      <c r="X47" s="44"/>
      <c r="Y47" s="42"/>
      <c r="Z47" s="13"/>
      <c r="AA47" s="13"/>
      <c r="AB47" s="1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>
      <c r="A48" s="11"/>
      <c r="B48" s="11"/>
      <c r="C48" s="11"/>
      <c r="D48" s="11"/>
      <c r="E48" s="12"/>
      <c r="F48" s="12"/>
      <c r="G48" s="12"/>
      <c r="H48" s="12"/>
      <c r="I48" s="11"/>
      <c r="J48" s="13"/>
      <c r="K48" s="13"/>
      <c r="L48" s="13"/>
      <c r="M48" s="13"/>
      <c r="N48" s="13"/>
      <c r="O48" s="38"/>
      <c r="P48" s="38"/>
      <c r="Q48" s="11"/>
      <c r="R48" s="11"/>
      <c r="S48" s="11"/>
      <c r="T48" s="13"/>
      <c r="U48" s="40"/>
      <c r="V48" s="40"/>
      <c r="W48" s="42"/>
      <c r="X48" s="44"/>
      <c r="Y48" s="42"/>
      <c r="Z48" s="13"/>
      <c r="AA48" s="13"/>
      <c r="AB48" s="13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1024">
      <c r="A49" s="11"/>
      <c r="B49" s="11"/>
      <c r="C49" s="11"/>
      <c r="D49" s="11"/>
      <c r="E49" s="12"/>
      <c r="F49" s="12"/>
      <c r="G49" s="12"/>
      <c r="H49" s="12"/>
      <c r="I49" s="11"/>
      <c r="J49" s="13"/>
      <c r="K49" s="13"/>
      <c r="L49" s="13"/>
      <c r="M49" s="13"/>
      <c r="N49" s="13"/>
      <c r="O49" s="38"/>
      <c r="P49" s="38"/>
      <c r="Q49" s="11"/>
      <c r="R49" s="11"/>
      <c r="S49" s="11"/>
      <c r="T49" s="13"/>
      <c r="U49" s="40"/>
      <c r="V49" s="40"/>
      <c r="W49" s="42"/>
      <c r="X49" s="44"/>
      <c r="Y49" s="42"/>
      <c r="Z49" s="13"/>
      <c r="AA49" s="13"/>
      <c r="AB49" s="13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1024">
      <c r="A50" s="11"/>
      <c r="B50" s="11"/>
      <c r="C50" s="11"/>
      <c r="D50" s="11"/>
      <c r="E50" s="12"/>
      <c r="F50" s="12"/>
      <c r="G50" s="12"/>
      <c r="H50" s="12"/>
      <c r="I50" s="11"/>
      <c r="J50" s="13"/>
      <c r="K50" s="13"/>
      <c r="L50" s="13"/>
      <c r="M50" s="13"/>
      <c r="N50" s="13"/>
      <c r="O50" s="38"/>
      <c r="P50" s="38"/>
      <c r="Q50" s="11"/>
      <c r="R50" s="11"/>
      <c r="S50" s="11"/>
      <c r="T50" s="13"/>
      <c r="U50" s="40"/>
      <c r="V50" s="40"/>
      <c r="W50" s="42"/>
      <c r="X50" s="44"/>
      <c r="Y50" s="42"/>
      <c r="Z50" s="13"/>
      <c r="AA50" s="13"/>
      <c r="AB50" s="13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1024">
      <c r="A51" s="11"/>
      <c r="B51" s="11"/>
      <c r="C51" s="11"/>
      <c r="D51" s="11"/>
      <c r="E51" s="12"/>
      <c r="F51" s="12"/>
      <c r="G51" s="12"/>
      <c r="H51" s="12"/>
      <c r="I51" s="11"/>
      <c r="J51" s="13"/>
      <c r="K51" s="13"/>
      <c r="L51" s="13"/>
      <c r="M51" s="13"/>
      <c r="N51" s="13"/>
      <c r="O51" s="38"/>
      <c r="P51" s="38"/>
      <c r="Q51" s="11"/>
      <c r="R51" s="11"/>
      <c r="S51" s="11"/>
      <c r="T51" s="13"/>
      <c r="U51" s="40"/>
      <c r="V51" s="40"/>
      <c r="W51" s="42"/>
      <c r="X51" s="44"/>
      <c r="Y51" s="42"/>
      <c r="Z51" s="13"/>
      <c r="AA51" s="13"/>
      <c r="AB51" s="1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1024">
      <c r="A52" s="11"/>
      <c r="B52" s="11"/>
      <c r="C52" s="11"/>
      <c r="D52" s="11"/>
      <c r="E52" s="12"/>
      <c r="F52" s="12"/>
      <c r="G52" s="12"/>
      <c r="H52" s="12"/>
      <c r="I52" s="11"/>
      <c r="J52" s="13"/>
      <c r="K52" s="13"/>
      <c r="L52" s="13"/>
      <c r="M52" s="13"/>
      <c r="N52" s="13"/>
      <c r="O52" s="38"/>
      <c r="P52" s="38"/>
      <c r="Q52" s="11"/>
      <c r="R52" s="11"/>
      <c r="S52" s="11"/>
      <c r="T52" s="13"/>
      <c r="U52" s="40"/>
      <c r="V52" s="40"/>
      <c r="W52" s="42"/>
      <c r="X52" s="44"/>
      <c r="Y52" s="42"/>
      <c r="Z52" s="13"/>
      <c r="AA52" s="13"/>
      <c r="AB52" s="1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1024" s="15" customFormat="1">
      <c r="E53" s="12"/>
      <c r="F53" s="16"/>
      <c r="G53" s="16"/>
      <c r="H53" s="16"/>
      <c r="J53" s="17"/>
      <c r="K53" s="17"/>
      <c r="L53" s="17"/>
      <c r="M53" s="17"/>
      <c r="N53" s="17"/>
      <c r="O53" s="45"/>
      <c r="P53" s="45"/>
      <c r="T53" s="17"/>
      <c r="U53" s="46"/>
      <c r="V53" s="46"/>
      <c r="W53" s="47"/>
      <c r="X53" s="48"/>
      <c r="Y53" s="47"/>
      <c r="Z53" s="17"/>
      <c r="AA53" s="17"/>
      <c r="AB53" s="17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15" customFormat="1">
      <c r="E54" s="12"/>
      <c r="F54" s="16"/>
      <c r="G54" s="16"/>
      <c r="H54" s="16"/>
      <c r="J54" s="17"/>
      <c r="K54" s="17"/>
      <c r="L54" s="17"/>
      <c r="M54" s="17"/>
      <c r="N54" s="17"/>
      <c r="O54" s="45"/>
      <c r="P54" s="45"/>
      <c r="T54" s="17"/>
      <c r="U54" s="46"/>
      <c r="V54" s="46"/>
      <c r="W54" s="47"/>
      <c r="X54" s="48"/>
      <c r="Y54" s="47"/>
      <c r="Z54" s="17"/>
      <c r="AA54" s="17"/>
      <c r="AB54" s="17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15" customFormat="1">
      <c r="E55" s="12"/>
      <c r="F55" s="16"/>
      <c r="G55" s="16"/>
      <c r="H55" s="16"/>
      <c r="J55" s="17"/>
      <c r="K55" s="17"/>
      <c r="L55" s="17"/>
      <c r="M55" s="17"/>
      <c r="N55" s="17"/>
      <c r="O55" s="45"/>
      <c r="P55" s="45"/>
      <c r="T55" s="17"/>
      <c r="U55" s="46"/>
      <c r="V55" s="46"/>
      <c r="W55" s="47"/>
      <c r="X55" s="48"/>
      <c r="Y55" s="47"/>
      <c r="Z55" s="17"/>
      <c r="AA55" s="17"/>
      <c r="AB55" s="17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15" customFormat="1">
      <c r="E56" s="12"/>
      <c r="F56" s="16"/>
      <c r="G56" s="16"/>
      <c r="H56" s="16"/>
      <c r="J56" s="17"/>
      <c r="K56" s="17"/>
      <c r="L56" s="17"/>
      <c r="M56" s="17"/>
      <c r="N56" s="17"/>
      <c r="O56" s="45"/>
      <c r="P56" s="45"/>
      <c r="T56" s="17"/>
      <c r="U56" s="46"/>
      <c r="V56" s="46"/>
      <c r="W56" s="47"/>
      <c r="X56" s="48"/>
      <c r="Y56" s="47"/>
      <c r="Z56" s="17"/>
      <c r="AA56" s="17"/>
      <c r="AB56" s="1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s="15" customFormat="1">
      <c r="E57" s="12"/>
      <c r="F57" s="16"/>
      <c r="G57" s="16"/>
      <c r="H57" s="16"/>
      <c r="J57" s="17"/>
      <c r="K57" s="17"/>
      <c r="L57" s="17"/>
      <c r="M57" s="17"/>
      <c r="N57" s="17"/>
      <c r="O57" s="45"/>
      <c r="P57" s="45"/>
      <c r="T57" s="17"/>
      <c r="U57" s="46"/>
      <c r="V57" s="46"/>
      <c r="W57" s="47"/>
      <c r="X57" s="48"/>
      <c r="Y57" s="47"/>
      <c r="Z57" s="17"/>
      <c r="AA57" s="17"/>
      <c r="AB57" s="1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15" customFormat="1">
      <c r="E58" s="12"/>
      <c r="F58" s="16"/>
      <c r="G58" s="16"/>
      <c r="H58" s="16"/>
      <c r="J58" s="17"/>
      <c r="K58" s="17"/>
      <c r="L58" s="17"/>
      <c r="M58" s="17"/>
      <c r="N58" s="17"/>
      <c r="O58" s="45"/>
      <c r="P58" s="45"/>
      <c r="T58" s="17"/>
      <c r="U58" s="46"/>
      <c r="V58" s="46"/>
      <c r="W58" s="47"/>
      <c r="X58" s="48"/>
      <c r="Y58" s="47"/>
      <c r="Z58" s="17"/>
      <c r="AA58" s="17"/>
      <c r="AB58" s="17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15" customFormat="1">
      <c r="E59" s="12"/>
      <c r="F59" s="16"/>
      <c r="G59" s="16"/>
      <c r="H59" s="16"/>
      <c r="J59" s="17"/>
      <c r="K59" s="17"/>
      <c r="L59" s="17"/>
      <c r="M59" s="17"/>
      <c r="N59" s="17"/>
      <c r="O59" s="45"/>
      <c r="P59" s="45"/>
      <c r="T59" s="17"/>
      <c r="U59" s="46"/>
      <c r="V59" s="46"/>
      <c r="W59" s="47"/>
      <c r="X59" s="48"/>
      <c r="Y59" s="47"/>
      <c r="Z59" s="17"/>
      <c r="AA59" s="17"/>
      <c r="AB59" s="17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s="15" customFormat="1">
      <c r="E60" s="12"/>
      <c r="F60" s="16"/>
      <c r="G60" s="16"/>
      <c r="H60" s="16"/>
      <c r="J60" s="17"/>
      <c r="K60" s="17"/>
      <c r="L60" s="17"/>
      <c r="M60" s="17"/>
      <c r="N60" s="17"/>
      <c r="O60" s="45"/>
      <c r="P60" s="45"/>
      <c r="T60" s="17"/>
      <c r="U60" s="46"/>
      <c r="V60" s="46"/>
      <c r="W60" s="47"/>
      <c r="X60" s="47"/>
      <c r="Y60" s="47"/>
      <c r="Z60" s="17"/>
      <c r="AA60" s="17"/>
      <c r="AB60" s="17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s="15" customFormat="1">
      <c r="E61" s="12"/>
      <c r="F61" s="16"/>
      <c r="G61" s="16"/>
      <c r="H61" s="16"/>
      <c r="J61" s="17"/>
      <c r="K61" s="17"/>
      <c r="L61" s="17"/>
      <c r="M61" s="17"/>
      <c r="N61" s="17"/>
      <c r="O61" s="45"/>
      <c r="P61" s="45"/>
      <c r="T61" s="17"/>
      <c r="U61" s="46"/>
      <c r="V61" s="46"/>
      <c r="W61" s="47"/>
      <c r="X61" s="47"/>
      <c r="Y61" s="47"/>
      <c r="Z61" s="17"/>
      <c r="AA61" s="17"/>
      <c r="AB61" s="17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15" customFormat="1">
      <c r="E62" s="12"/>
      <c r="F62" s="16"/>
      <c r="G62" s="16"/>
      <c r="H62" s="16"/>
      <c r="J62" s="17"/>
      <c r="K62" s="17"/>
      <c r="L62" s="17"/>
      <c r="M62" s="17"/>
      <c r="N62" s="17"/>
      <c r="O62" s="45"/>
      <c r="P62" s="45"/>
      <c r="T62" s="17"/>
      <c r="U62" s="46"/>
      <c r="V62" s="46"/>
      <c r="W62" s="47"/>
      <c r="X62" s="47"/>
      <c r="Y62" s="47"/>
      <c r="Z62" s="17"/>
      <c r="AA62" s="17"/>
      <c r="AB62" s="17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15" customFormat="1">
      <c r="E63" s="12"/>
      <c r="F63" s="16"/>
      <c r="G63" s="16"/>
      <c r="H63" s="16"/>
      <c r="J63" s="17"/>
      <c r="K63" s="17"/>
      <c r="L63" s="17"/>
      <c r="M63" s="17"/>
      <c r="N63" s="17"/>
      <c r="O63" s="45"/>
      <c r="P63" s="45"/>
      <c r="T63" s="17"/>
      <c r="U63" s="46"/>
      <c r="V63" s="46"/>
      <c r="W63" s="47"/>
      <c r="X63" s="47"/>
      <c r="Y63" s="47"/>
      <c r="Z63" s="17"/>
      <c r="AA63" s="17"/>
      <c r="AB63" s="17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15" customFormat="1">
      <c r="E64" s="12"/>
      <c r="F64" s="16"/>
      <c r="G64" s="16"/>
      <c r="H64" s="16"/>
      <c r="J64" s="17"/>
      <c r="K64" s="17"/>
      <c r="L64" s="17"/>
      <c r="M64" s="17"/>
      <c r="N64" s="17"/>
      <c r="O64" s="45"/>
      <c r="P64" s="45"/>
      <c r="T64" s="17"/>
      <c r="U64" s="46"/>
      <c r="V64" s="46"/>
      <c r="W64" s="47"/>
      <c r="X64" s="47"/>
      <c r="Y64" s="47"/>
      <c r="Z64" s="17"/>
      <c r="AA64" s="17"/>
      <c r="AB64" s="17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15" customFormat="1">
      <c r="E65" s="12"/>
      <c r="F65" s="16"/>
      <c r="G65" s="16"/>
      <c r="H65" s="16"/>
      <c r="J65" s="17"/>
      <c r="K65" s="17"/>
      <c r="L65" s="17"/>
      <c r="M65" s="17"/>
      <c r="N65" s="17"/>
      <c r="O65" s="45"/>
      <c r="P65" s="45"/>
      <c r="T65" s="17"/>
      <c r="U65" s="46"/>
      <c r="V65" s="46"/>
      <c r="W65" s="47"/>
      <c r="X65" s="47"/>
      <c r="Y65" s="47"/>
      <c r="Z65" s="17"/>
      <c r="AA65" s="17"/>
      <c r="AB65" s="17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15" customFormat="1">
      <c r="E66" s="11"/>
      <c r="J66" s="17"/>
      <c r="K66" s="17"/>
      <c r="L66" s="17"/>
      <c r="M66" s="17"/>
      <c r="N66" s="17"/>
      <c r="O66" s="45"/>
      <c r="P66" s="45"/>
      <c r="T66" s="17"/>
      <c r="U66" s="46"/>
      <c r="V66" s="46"/>
      <c r="W66" s="47"/>
      <c r="X66" s="47"/>
      <c r="Y66" s="47"/>
      <c r="Z66" s="17"/>
      <c r="AA66" s="17"/>
      <c r="AB66" s="17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15" customFormat="1">
      <c r="E67" s="11"/>
      <c r="J67" s="17"/>
      <c r="K67" s="17"/>
      <c r="L67" s="17"/>
      <c r="M67" s="17"/>
      <c r="N67" s="17"/>
      <c r="O67" s="45"/>
      <c r="P67" s="45"/>
      <c r="T67" s="17"/>
      <c r="U67" s="46"/>
      <c r="V67" s="46"/>
      <c r="W67" s="47"/>
      <c r="X67" s="47"/>
      <c r="Y67" s="47"/>
      <c r="Z67" s="17"/>
      <c r="AA67" s="17"/>
      <c r="AB67" s="1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15" customFormat="1">
      <c r="E68" s="11"/>
      <c r="J68" s="17"/>
      <c r="K68" s="17"/>
      <c r="L68" s="17"/>
      <c r="M68" s="17"/>
      <c r="N68" s="17"/>
      <c r="O68" s="45"/>
      <c r="P68" s="45"/>
      <c r="T68" s="17"/>
      <c r="U68" s="46"/>
      <c r="V68" s="46"/>
      <c r="W68" s="47"/>
      <c r="X68" s="47"/>
      <c r="Y68" s="47"/>
      <c r="Z68" s="17"/>
      <c r="AA68" s="17"/>
      <c r="AB68" s="17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15" customFormat="1">
      <c r="E69" s="11"/>
      <c r="J69" s="17"/>
      <c r="K69" s="17"/>
      <c r="L69" s="17"/>
      <c r="M69" s="17"/>
      <c r="N69" s="17"/>
      <c r="O69" s="45"/>
      <c r="P69" s="45"/>
      <c r="T69" s="17"/>
      <c r="U69" s="46"/>
      <c r="V69" s="46"/>
      <c r="W69" s="47"/>
      <c r="X69" s="47"/>
      <c r="Y69" s="47"/>
      <c r="Z69" s="17"/>
      <c r="AA69" s="17"/>
      <c r="AB69" s="17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15" customFormat="1">
      <c r="E70" s="11"/>
      <c r="J70" s="17"/>
      <c r="K70" s="17"/>
      <c r="L70" s="17"/>
      <c r="M70" s="17"/>
      <c r="N70" s="17"/>
      <c r="O70" s="45"/>
      <c r="P70" s="45"/>
      <c r="T70" s="17"/>
      <c r="U70" s="46"/>
      <c r="V70" s="46"/>
      <c r="W70" s="47"/>
      <c r="X70" s="47"/>
      <c r="Y70" s="47"/>
      <c r="Z70" s="17"/>
      <c r="AA70" s="17"/>
      <c r="AB70" s="17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15" customFormat="1">
      <c r="E71" s="11"/>
      <c r="J71" s="17"/>
      <c r="K71" s="17"/>
      <c r="L71" s="17"/>
      <c r="M71" s="17"/>
      <c r="N71" s="17"/>
      <c r="O71" s="45"/>
      <c r="P71" s="45"/>
      <c r="T71" s="17"/>
      <c r="U71" s="46"/>
      <c r="V71" s="46"/>
      <c r="W71" s="47"/>
      <c r="X71" s="47"/>
      <c r="Y71" s="47"/>
      <c r="Z71" s="17"/>
      <c r="AA71" s="17"/>
      <c r="AB71" s="17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15" customFormat="1">
      <c r="E72" s="11"/>
      <c r="J72" s="17"/>
      <c r="K72" s="17"/>
      <c r="L72" s="17"/>
      <c r="M72" s="17"/>
      <c r="N72" s="17"/>
      <c r="O72" s="45"/>
      <c r="P72" s="45"/>
      <c r="T72" s="17"/>
      <c r="U72" s="46"/>
      <c r="V72" s="46"/>
      <c r="W72" s="47"/>
      <c r="X72" s="47"/>
      <c r="Y72" s="47"/>
      <c r="Z72" s="17"/>
      <c r="AA72" s="17"/>
      <c r="AB72" s="17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15" customFormat="1">
      <c r="E73" s="11"/>
      <c r="J73" s="17"/>
      <c r="K73" s="17"/>
      <c r="L73" s="17"/>
      <c r="M73" s="17"/>
      <c r="N73" s="17"/>
      <c r="O73" s="45"/>
      <c r="P73" s="45"/>
      <c r="T73" s="17"/>
      <c r="U73" s="46"/>
      <c r="V73" s="46"/>
      <c r="W73" s="47"/>
      <c r="X73" s="47"/>
      <c r="Y73" s="47"/>
      <c r="Z73" s="17"/>
      <c r="AA73" s="17"/>
      <c r="AB73" s="17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15" customFormat="1">
      <c r="E74" s="11"/>
      <c r="J74" s="17"/>
      <c r="K74" s="17"/>
      <c r="L74" s="17"/>
      <c r="M74" s="17"/>
      <c r="N74" s="17"/>
      <c r="O74" s="45"/>
      <c r="P74" s="45"/>
      <c r="T74" s="17"/>
      <c r="U74" s="46"/>
      <c r="V74" s="46"/>
      <c r="W74" s="47"/>
      <c r="X74" s="47"/>
      <c r="Y74" s="47"/>
      <c r="Z74" s="17"/>
      <c r="AA74" s="17"/>
      <c r="AB74" s="17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15" customFormat="1">
      <c r="J75" s="17"/>
      <c r="K75" s="17"/>
      <c r="L75" s="17"/>
      <c r="M75" s="17"/>
      <c r="N75" s="17"/>
      <c r="O75" s="45"/>
      <c r="P75" s="45"/>
      <c r="T75" s="17"/>
      <c r="U75" s="46"/>
      <c r="V75" s="46"/>
      <c r="W75" s="47"/>
      <c r="X75" s="47"/>
      <c r="Y75" s="47"/>
      <c r="Z75" s="17"/>
      <c r="AA75" s="17"/>
      <c r="AB75" s="17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15" customFormat="1">
      <c r="J76" s="17"/>
      <c r="K76" s="17"/>
      <c r="L76" s="17"/>
      <c r="M76" s="17"/>
      <c r="N76" s="17"/>
      <c r="O76" s="45"/>
      <c r="P76" s="45"/>
      <c r="T76" s="17"/>
      <c r="U76" s="46"/>
      <c r="V76" s="46"/>
      <c r="W76" s="47"/>
      <c r="X76" s="47"/>
      <c r="Y76" s="47"/>
      <c r="Z76" s="17"/>
      <c r="AA76" s="17"/>
      <c r="AB76" s="17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15" customFormat="1">
      <c r="J77" s="17"/>
      <c r="K77" s="17"/>
      <c r="L77" s="17"/>
      <c r="M77" s="17"/>
      <c r="N77" s="17"/>
      <c r="O77" s="45"/>
      <c r="P77" s="45"/>
      <c r="T77" s="17"/>
      <c r="U77" s="46"/>
      <c r="V77" s="46"/>
      <c r="W77" s="47"/>
      <c r="X77" s="47"/>
      <c r="Y77" s="47"/>
      <c r="Z77" s="17"/>
      <c r="AA77" s="17"/>
      <c r="AB77" s="1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15" customFormat="1">
      <c r="J78" s="17"/>
      <c r="K78" s="17"/>
      <c r="L78" s="17"/>
      <c r="M78" s="17"/>
      <c r="N78" s="17"/>
      <c r="O78" s="45"/>
      <c r="P78" s="45"/>
      <c r="T78" s="17"/>
      <c r="U78" s="46"/>
      <c r="V78" s="46"/>
      <c r="W78" s="47"/>
      <c r="X78" s="47"/>
      <c r="Y78" s="47"/>
      <c r="Z78" s="17"/>
      <c r="AA78" s="17"/>
      <c r="AB78" s="17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15" customFormat="1">
      <c r="J79" s="17"/>
      <c r="K79" s="17"/>
      <c r="L79" s="17"/>
      <c r="M79" s="17"/>
      <c r="N79" s="17"/>
      <c r="O79" s="45"/>
      <c r="P79" s="45"/>
      <c r="T79" s="17"/>
      <c r="U79" s="46"/>
      <c r="V79" s="46"/>
      <c r="W79" s="47"/>
      <c r="X79" s="47"/>
      <c r="Y79" s="47"/>
      <c r="Z79" s="17"/>
      <c r="AA79" s="17"/>
      <c r="AB79" s="17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15" customFormat="1">
      <c r="J80" s="17"/>
      <c r="K80" s="17"/>
      <c r="L80" s="17"/>
      <c r="M80" s="17"/>
      <c r="N80" s="17"/>
      <c r="O80" s="45"/>
      <c r="P80" s="45"/>
      <c r="T80" s="17"/>
      <c r="U80" s="46"/>
      <c r="V80" s="46"/>
      <c r="W80" s="47"/>
      <c r="X80" s="47"/>
      <c r="Y80" s="47"/>
      <c r="Z80" s="17"/>
      <c r="AA80" s="17"/>
      <c r="AB80" s="17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5" customFormat="1">
      <c r="J81" s="17"/>
      <c r="K81" s="17"/>
      <c r="L81" s="17"/>
      <c r="M81" s="17"/>
      <c r="N81" s="17"/>
      <c r="O81" s="45"/>
      <c r="P81" s="45"/>
      <c r="T81" s="17"/>
      <c r="U81" s="46"/>
      <c r="V81" s="46"/>
      <c r="W81" s="47"/>
      <c r="X81" s="47"/>
      <c r="Y81" s="47"/>
      <c r="Z81" s="17"/>
      <c r="AA81" s="17"/>
      <c r="AB81" s="17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5" customFormat="1">
      <c r="J82" s="17"/>
      <c r="K82" s="17"/>
      <c r="L82" s="17"/>
      <c r="M82" s="17"/>
      <c r="N82" s="17"/>
      <c r="O82" s="45"/>
      <c r="P82" s="45"/>
      <c r="T82" s="17"/>
      <c r="U82" s="46"/>
      <c r="V82" s="46"/>
      <c r="W82" s="47"/>
      <c r="X82" s="47"/>
      <c r="Y82" s="47"/>
      <c r="Z82" s="17"/>
      <c r="AA82" s="17"/>
      <c r="AB82" s="17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5" customFormat="1">
      <c r="J83" s="17"/>
      <c r="K83" s="17"/>
      <c r="L83" s="17"/>
      <c r="M83" s="17"/>
      <c r="N83" s="17"/>
      <c r="O83" s="45"/>
      <c r="P83" s="45"/>
      <c r="T83" s="17"/>
      <c r="U83" s="46"/>
      <c r="V83" s="46"/>
      <c r="W83" s="47"/>
      <c r="X83" s="47"/>
      <c r="Y83" s="47"/>
      <c r="Z83" s="17"/>
      <c r="AA83" s="17"/>
      <c r="AB83" s="17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5" customFormat="1">
      <c r="J84" s="17"/>
      <c r="K84" s="17"/>
      <c r="L84" s="17"/>
      <c r="M84" s="17"/>
      <c r="N84" s="17"/>
      <c r="O84" s="45"/>
      <c r="P84" s="45"/>
      <c r="T84" s="17"/>
      <c r="U84" s="46"/>
      <c r="V84" s="46"/>
      <c r="W84" s="47"/>
      <c r="X84" s="47"/>
      <c r="Y84" s="47"/>
      <c r="Z84" s="17"/>
      <c r="AA84" s="17"/>
      <c r="AB84" s="17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5" customFormat="1">
      <c r="J85" s="17"/>
      <c r="K85" s="17"/>
      <c r="L85" s="17"/>
      <c r="M85" s="17"/>
      <c r="N85" s="17"/>
      <c r="O85" s="45"/>
      <c r="P85" s="45"/>
      <c r="T85" s="17"/>
      <c r="U85" s="46"/>
      <c r="V85" s="46"/>
      <c r="W85" s="47"/>
      <c r="X85" s="47"/>
      <c r="Y85" s="47"/>
      <c r="Z85" s="17"/>
      <c r="AA85" s="17"/>
      <c r="AB85" s="17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5" customFormat="1">
      <c r="J86" s="17"/>
      <c r="K86" s="17"/>
      <c r="L86" s="17"/>
      <c r="M86" s="17"/>
      <c r="N86" s="17"/>
      <c r="O86" s="45"/>
      <c r="P86" s="45"/>
      <c r="T86" s="17"/>
      <c r="U86" s="46"/>
      <c r="V86" s="46"/>
      <c r="W86" s="47"/>
      <c r="X86" s="47"/>
      <c r="Y86" s="47"/>
      <c r="Z86" s="17"/>
      <c r="AA86" s="17"/>
      <c r="AB86" s="17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5" customFormat="1">
      <c r="J87" s="17"/>
      <c r="K87" s="17"/>
      <c r="L87" s="17"/>
      <c r="M87" s="17"/>
      <c r="N87" s="17"/>
      <c r="O87" s="45"/>
      <c r="P87" s="45"/>
      <c r="T87" s="17"/>
      <c r="U87" s="46"/>
      <c r="V87" s="46"/>
      <c r="W87" s="47"/>
      <c r="X87" s="47"/>
      <c r="Y87" s="47"/>
      <c r="Z87" s="17"/>
      <c r="AA87" s="17"/>
      <c r="AB87" s="1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5" customFormat="1">
      <c r="J88" s="17"/>
      <c r="K88" s="17"/>
      <c r="L88" s="17"/>
      <c r="M88" s="17"/>
      <c r="N88" s="17"/>
      <c r="O88" s="45"/>
      <c r="P88" s="45"/>
      <c r="T88" s="17"/>
      <c r="U88" s="46"/>
      <c r="V88" s="46"/>
      <c r="W88" s="47"/>
      <c r="X88" s="47"/>
      <c r="Y88" s="47"/>
      <c r="Z88" s="17"/>
      <c r="AA88" s="17"/>
      <c r="AB88" s="17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5" customFormat="1">
      <c r="J89" s="17"/>
      <c r="K89" s="17"/>
      <c r="L89" s="17"/>
      <c r="M89" s="17"/>
      <c r="N89" s="17"/>
      <c r="O89" s="45"/>
      <c r="P89" s="45"/>
      <c r="T89" s="17"/>
      <c r="U89" s="46"/>
      <c r="V89" s="46"/>
      <c r="W89" s="47"/>
      <c r="X89" s="47"/>
      <c r="Y89" s="47"/>
      <c r="Z89" s="17"/>
      <c r="AA89" s="17"/>
      <c r="AB89" s="17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5" customFormat="1">
      <c r="J90" s="17"/>
      <c r="K90" s="17"/>
      <c r="L90" s="17"/>
      <c r="M90" s="17"/>
      <c r="N90" s="17"/>
      <c r="O90" s="45"/>
      <c r="P90" s="45"/>
      <c r="T90" s="17"/>
      <c r="U90" s="46"/>
      <c r="V90" s="46"/>
      <c r="W90" s="47"/>
      <c r="X90" s="47"/>
      <c r="Y90" s="47"/>
      <c r="Z90" s="17"/>
      <c r="AA90" s="17"/>
      <c r="AB90" s="17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5" customFormat="1">
      <c r="J91" s="17"/>
      <c r="K91" s="17"/>
      <c r="L91" s="17"/>
      <c r="M91" s="17"/>
      <c r="N91" s="17"/>
      <c r="O91" s="45"/>
      <c r="P91" s="45"/>
      <c r="T91" s="17"/>
      <c r="U91" s="46"/>
      <c r="V91" s="46"/>
      <c r="W91" s="47"/>
      <c r="X91" s="47"/>
      <c r="Y91" s="47"/>
      <c r="Z91" s="17"/>
      <c r="AA91" s="17"/>
      <c r="AB91" s="17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5" customFormat="1">
      <c r="J92" s="17"/>
      <c r="K92" s="17"/>
      <c r="L92" s="17"/>
      <c r="M92" s="17"/>
      <c r="N92" s="17"/>
      <c r="O92" s="45"/>
      <c r="P92" s="45"/>
      <c r="T92" s="17"/>
      <c r="U92" s="46"/>
      <c r="V92" s="46"/>
      <c r="W92" s="47"/>
      <c r="X92" s="47"/>
      <c r="Y92" s="47"/>
      <c r="Z92" s="17"/>
      <c r="AA92" s="17"/>
      <c r="AB92" s="17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5" customFormat="1">
      <c r="J93" s="17"/>
      <c r="K93" s="17"/>
      <c r="L93" s="17"/>
      <c r="M93" s="17"/>
      <c r="N93" s="17"/>
      <c r="O93" s="45"/>
      <c r="P93" s="45"/>
      <c r="T93" s="17"/>
      <c r="U93" s="46"/>
      <c r="V93" s="46"/>
      <c r="W93" s="47"/>
      <c r="X93" s="47"/>
      <c r="Y93" s="47"/>
      <c r="Z93" s="17"/>
      <c r="AA93" s="17"/>
      <c r="AB93" s="17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5" customFormat="1">
      <c r="J94" s="17"/>
      <c r="K94" s="17"/>
      <c r="L94" s="17"/>
      <c r="M94" s="17"/>
      <c r="N94" s="17"/>
      <c r="O94" s="45"/>
      <c r="P94" s="45"/>
      <c r="T94" s="17"/>
      <c r="U94" s="46"/>
      <c r="V94" s="46"/>
      <c r="W94" s="47"/>
      <c r="X94" s="47"/>
      <c r="Y94" s="47"/>
      <c r="Z94" s="17"/>
      <c r="AA94" s="17"/>
      <c r="AB94" s="17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5" customFormat="1">
      <c r="J95" s="17"/>
      <c r="K95" s="17"/>
      <c r="L95" s="17"/>
      <c r="M95" s="17"/>
      <c r="N95" s="17"/>
      <c r="O95" s="45"/>
      <c r="P95" s="45"/>
      <c r="T95" s="17"/>
      <c r="U95" s="46"/>
      <c r="V95" s="46"/>
      <c r="W95" s="47"/>
      <c r="X95" s="47"/>
      <c r="Y95" s="47"/>
      <c r="Z95" s="17"/>
      <c r="AA95" s="17"/>
      <c r="AB95" s="17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5" customFormat="1">
      <c r="J96" s="17"/>
      <c r="K96" s="17"/>
      <c r="L96" s="17"/>
      <c r="M96" s="17"/>
      <c r="N96" s="17"/>
      <c r="O96" s="45"/>
      <c r="P96" s="45"/>
      <c r="T96" s="17"/>
      <c r="U96" s="46"/>
      <c r="V96" s="46"/>
      <c r="W96" s="47"/>
      <c r="X96" s="47"/>
      <c r="Y96" s="47"/>
      <c r="Z96" s="17"/>
      <c r="AA96" s="17"/>
      <c r="AB96" s="17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0:1024" s="15" customFormat="1">
      <c r="J97" s="17"/>
      <c r="K97" s="17"/>
      <c r="L97" s="17"/>
      <c r="M97" s="17"/>
      <c r="N97" s="17"/>
      <c r="O97" s="45"/>
      <c r="P97" s="45"/>
      <c r="T97" s="17"/>
      <c r="U97" s="46"/>
      <c r="V97" s="46"/>
      <c r="W97" s="47"/>
      <c r="X97" s="47"/>
      <c r="Y97" s="47"/>
      <c r="Z97" s="17"/>
      <c r="AA97" s="17"/>
      <c r="AB97" s="1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0:1024" s="15" customFormat="1">
      <c r="J98" s="17"/>
      <c r="K98" s="17"/>
      <c r="L98" s="17"/>
      <c r="M98" s="17"/>
      <c r="N98" s="17"/>
      <c r="O98" s="45"/>
      <c r="P98" s="45"/>
      <c r="T98" s="17"/>
      <c r="U98" s="46"/>
      <c r="V98" s="46"/>
      <c r="W98" s="47"/>
      <c r="X98" s="47"/>
      <c r="Y98" s="47"/>
      <c r="Z98" s="17"/>
      <c r="AA98" s="17"/>
      <c r="AB98" s="17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0:1024" s="15" customFormat="1">
      <c r="O99" s="45"/>
      <c r="P99" s="45"/>
      <c r="U99" s="47"/>
      <c r="V99" s="47"/>
      <c r="W99" s="47"/>
      <c r="X99" s="47"/>
      <c r="Y99" s="47"/>
      <c r="Z99" s="17"/>
      <c r="AA99" s="17"/>
      <c r="AB99" s="17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0:1024" s="15" customFormat="1">
      <c r="O100" s="45"/>
      <c r="P100" s="45"/>
      <c r="U100" s="47"/>
      <c r="V100" s="47"/>
      <c r="W100" s="47"/>
      <c r="X100" s="47"/>
      <c r="Y100" s="47"/>
      <c r="Z100" s="17"/>
      <c r="AA100" s="17"/>
      <c r="AB100" s="17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0:1024" s="15" customFormat="1">
      <c r="O101" s="45"/>
      <c r="P101" s="45"/>
      <c r="U101" s="47"/>
      <c r="V101" s="47"/>
      <c r="W101" s="47"/>
      <c r="X101" s="47"/>
      <c r="Y101" s="47"/>
      <c r="Z101" s="17"/>
      <c r="AA101" s="17"/>
      <c r="AB101" s="17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0:1024" s="15" customFormat="1">
      <c r="O102" s="45"/>
      <c r="P102" s="45"/>
      <c r="U102" s="47"/>
      <c r="V102" s="47"/>
      <c r="W102" s="47"/>
      <c r="X102" s="47"/>
      <c r="Y102" s="47"/>
      <c r="Z102" s="17"/>
      <c r="AA102" s="17"/>
      <c r="AB102" s="17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0:1024" s="15" customFormat="1">
      <c r="O103" s="45"/>
      <c r="P103" s="45"/>
      <c r="U103" s="47"/>
      <c r="V103" s="47"/>
      <c r="W103" s="47"/>
      <c r="X103" s="47"/>
      <c r="Y103" s="47"/>
      <c r="Z103" s="17"/>
      <c r="AA103" s="17"/>
      <c r="AB103" s="17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0:1024" s="15" customFormat="1">
      <c r="O104" s="45"/>
      <c r="P104" s="45"/>
      <c r="U104" s="47"/>
      <c r="V104" s="47"/>
      <c r="W104" s="47"/>
      <c r="X104" s="47"/>
      <c r="Y104" s="47"/>
      <c r="Z104" s="17"/>
      <c r="AA104" s="17"/>
      <c r="AB104" s="17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0:1024" s="15" customFormat="1">
      <c r="O105" s="45"/>
      <c r="P105" s="45"/>
      <c r="U105" s="47"/>
      <c r="V105" s="47"/>
      <c r="W105" s="47"/>
      <c r="X105" s="47"/>
      <c r="Y105" s="47"/>
      <c r="Z105" s="17"/>
      <c r="AA105" s="17"/>
      <c r="AB105" s="17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0:1024" s="15" customFormat="1">
      <c r="O106" s="45"/>
      <c r="P106" s="45"/>
      <c r="U106" s="47"/>
      <c r="V106" s="47"/>
      <c r="W106" s="47"/>
      <c r="X106" s="47"/>
      <c r="Y106" s="47"/>
      <c r="Z106" s="17"/>
      <c r="AA106" s="17"/>
      <c r="AB106" s="17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0:1024" s="15" customFormat="1">
      <c r="O107" s="45"/>
      <c r="P107" s="45"/>
      <c r="U107" s="47"/>
      <c r="V107" s="47"/>
      <c r="W107" s="47"/>
      <c r="X107" s="47"/>
      <c r="Y107" s="47"/>
      <c r="Z107" s="17"/>
      <c r="AA107" s="17"/>
      <c r="AB107" s="1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0:1024" s="15" customFormat="1">
      <c r="O108" s="45"/>
      <c r="P108" s="45"/>
      <c r="U108" s="47"/>
      <c r="V108" s="47"/>
      <c r="W108" s="47"/>
      <c r="X108" s="47"/>
      <c r="Y108" s="47"/>
      <c r="Z108" s="17"/>
      <c r="AA108" s="17"/>
      <c r="AB108" s="17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0:1024" s="15" customFormat="1">
      <c r="O109" s="45"/>
      <c r="P109" s="45"/>
      <c r="U109" s="47"/>
      <c r="V109" s="47"/>
      <c r="W109" s="47"/>
      <c r="X109" s="47"/>
      <c r="Y109" s="47"/>
      <c r="Z109" s="17"/>
      <c r="AA109" s="17"/>
      <c r="AB109" s="17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0:1024" s="15" customFormat="1">
      <c r="O110" s="45"/>
      <c r="P110" s="45"/>
      <c r="U110" s="47"/>
      <c r="V110" s="47"/>
      <c r="W110" s="47"/>
      <c r="X110" s="47"/>
      <c r="Y110" s="47"/>
      <c r="Z110" s="17"/>
      <c r="AA110" s="17"/>
      <c r="AB110" s="17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0:1024" s="15" customFormat="1">
      <c r="O111" s="45"/>
      <c r="P111" s="45"/>
      <c r="U111" s="47"/>
      <c r="V111" s="47"/>
      <c r="W111" s="47"/>
      <c r="X111" s="47"/>
      <c r="Y111" s="47"/>
      <c r="Z111" s="17"/>
      <c r="AA111" s="17"/>
      <c r="AB111" s="17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0:1024" s="15" customFormat="1">
      <c r="O112" s="45"/>
      <c r="P112" s="45"/>
      <c r="U112" s="47"/>
      <c r="V112" s="47"/>
      <c r="W112" s="47"/>
      <c r="X112" s="47"/>
      <c r="Y112" s="47"/>
      <c r="Z112" s="17"/>
      <c r="AA112" s="17"/>
      <c r="AB112" s="17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5" customFormat="1">
      <c r="O113" s="45"/>
      <c r="P113" s="45"/>
      <c r="U113" s="47"/>
      <c r="V113" s="47"/>
      <c r="W113" s="47"/>
      <c r="X113" s="47"/>
      <c r="Y113" s="47"/>
      <c r="Z113" s="17"/>
      <c r="AA113" s="17"/>
      <c r="AB113" s="17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5" customFormat="1">
      <c r="O114" s="45"/>
      <c r="P114" s="45"/>
      <c r="U114" s="47"/>
      <c r="V114" s="47"/>
      <c r="W114" s="47"/>
      <c r="X114" s="47"/>
      <c r="Y114" s="47"/>
      <c r="Z114" s="17"/>
      <c r="AA114" s="17"/>
      <c r="AB114" s="17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5" customFormat="1">
      <c r="O115" s="45"/>
      <c r="P115" s="45"/>
      <c r="U115" s="47"/>
      <c r="V115" s="47"/>
      <c r="W115" s="47"/>
      <c r="X115" s="47"/>
      <c r="Y115" s="47"/>
      <c r="Z115" s="17"/>
      <c r="AA115" s="17"/>
      <c r="AB115" s="17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5" customFormat="1">
      <c r="O116" s="45"/>
      <c r="P116" s="45"/>
      <c r="U116" s="47"/>
      <c r="V116" s="47"/>
      <c r="W116" s="47"/>
      <c r="X116" s="47"/>
      <c r="Y116" s="47"/>
      <c r="Z116" s="17"/>
      <c r="AA116" s="17"/>
      <c r="AB116" s="17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5" customFormat="1">
      <c r="O117" s="45"/>
      <c r="P117" s="45"/>
      <c r="U117" s="47"/>
      <c r="V117" s="47"/>
      <c r="W117" s="47"/>
      <c r="X117" s="47"/>
      <c r="Y117" s="47"/>
      <c r="Z117" s="17"/>
      <c r="AA117" s="17"/>
      <c r="AB117" s="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5" customFormat="1">
      <c r="O118" s="45"/>
      <c r="P118" s="45"/>
      <c r="U118" s="47"/>
      <c r="V118" s="47"/>
      <c r="W118" s="47"/>
      <c r="X118" s="47"/>
      <c r="Y118" s="47"/>
      <c r="Z118" s="17"/>
      <c r="AA118" s="17"/>
      <c r="AB118" s="17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5" customFormat="1">
      <c r="O119" s="45"/>
      <c r="P119" s="45"/>
      <c r="U119" s="47"/>
      <c r="V119" s="47"/>
      <c r="W119" s="47"/>
      <c r="X119" s="47"/>
      <c r="Y119" s="47"/>
      <c r="Z119" s="17"/>
      <c r="AA119" s="17"/>
      <c r="AB119" s="17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5" customFormat="1">
      <c r="O120" s="45"/>
      <c r="P120" s="45"/>
      <c r="U120" s="47"/>
      <c r="V120" s="47"/>
      <c r="W120" s="47"/>
      <c r="X120" s="47"/>
      <c r="Y120" s="47"/>
      <c r="Z120" s="17"/>
      <c r="AA120" s="17"/>
      <c r="AB120" s="17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5" customFormat="1">
      <c r="O121" s="45"/>
      <c r="P121" s="45"/>
      <c r="U121" s="47"/>
      <c r="V121" s="47"/>
      <c r="W121" s="47"/>
      <c r="X121" s="47"/>
      <c r="Y121" s="47"/>
      <c r="Z121" s="17"/>
      <c r="AA121" s="17"/>
      <c r="AB121" s="17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5" customFormat="1">
      <c r="O122" s="45"/>
      <c r="P122" s="45"/>
      <c r="U122" s="47"/>
      <c r="V122" s="47"/>
      <c r="W122" s="47"/>
      <c r="X122" s="47"/>
      <c r="Y122" s="47"/>
      <c r="Z122" s="17"/>
      <c r="AA122" s="17"/>
      <c r="AB122" s="17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5" customFormat="1">
      <c r="O123" s="45"/>
      <c r="P123" s="45"/>
      <c r="U123" s="47"/>
      <c r="V123" s="47"/>
      <c r="W123" s="47"/>
      <c r="X123" s="47"/>
      <c r="Y123" s="47"/>
      <c r="Z123" s="17"/>
      <c r="AA123" s="17"/>
      <c r="AB123" s="17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5" customFormat="1">
      <c r="O124" s="45"/>
      <c r="P124" s="45"/>
      <c r="U124" s="47"/>
      <c r="V124" s="47"/>
      <c r="W124" s="47"/>
      <c r="X124" s="47"/>
      <c r="Y124" s="47"/>
      <c r="Z124" s="17"/>
      <c r="AA124" s="17"/>
      <c r="AB124" s="17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5" customFormat="1">
      <c r="O125" s="45"/>
      <c r="P125" s="45"/>
      <c r="U125" s="47"/>
      <c r="V125" s="47"/>
      <c r="W125" s="47"/>
      <c r="X125" s="47"/>
      <c r="Y125" s="47"/>
      <c r="Z125" s="17"/>
      <c r="AA125" s="17"/>
      <c r="AB125" s="17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5" customFormat="1">
      <c r="O126" s="45"/>
      <c r="P126" s="45"/>
      <c r="U126" s="47"/>
      <c r="V126" s="47"/>
      <c r="W126" s="47"/>
      <c r="X126" s="47"/>
      <c r="Y126" s="47"/>
      <c r="Z126" s="17"/>
      <c r="AA126" s="17"/>
      <c r="AB126" s="17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5" customFormat="1">
      <c r="O127" s="45"/>
      <c r="P127" s="45"/>
      <c r="U127" s="47"/>
      <c r="V127" s="47"/>
      <c r="W127" s="47"/>
      <c r="X127" s="47"/>
      <c r="Y127" s="47"/>
      <c r="Z127" s="17"/>
      <c r="AA127" s="17"/>
      <c r="AB127" s="1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5" customFormat="1">
      <c r="O128" s="45"/>
      <c r="P128" s="45"/>
      <c r="U128" s="47"/>
      <c r="V128" s="47"/>
      <c r="W128" s="47"/>
      <c r="X128" s="47"/>
      <c r="Y128" s="47"/>
      <c r="Z128" s="17"/>
      <c r="AA128" s="17"/>
      <c r="AB128" s="17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5" customFormat="1">
      <c r="O129" s="45"/>
      <c r="P129" s="45"/>
      <c r="U129" s="47"/>
      <c r="V129" s="47"/>
      <c r="W129" s="47"/>
      <c r="X129" s="47"/>
      <c r="Y129" s="47"/>
      <c r="Z129" s="17"/>
      <c r="AA129" s="17"/>
      <c r="AB129" s="17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5" customFormat="1">
      <c r="O130" s="45"/>
      <c r="P130" s="45"/>
      <c r="U130" s="47"/>
      <c r="V130" s="47"/>
      <c r="W130" s="47"/>
      <c r="X130" s="47"/>
      <c r="Y130" s="47"/>
      <c r="Z130" s="17"/>
      <c r="AA130" s="17"/>
      <c r="AB130" s="17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5" customFormat="1">
      <c r="O131" s="45"/>
      <c r="P131" s="45"/>
      <c r="U131" s="47"/>
      <c r="V131" s="47"/>
      <c r="W131" s="47"/>
      <c r="X131" s="47"/>
      <c r="Y131" s="47"/>
      <c r="Z131" s="17"/>
      <c r="AA131" s="17"/>
      <c r="AB131" s="17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5" customFormat="1">
      <c r="O132" s="45"/>
      <c r="P132" s="45"/>
      <c r="U132" s="47"/>
      <c r="V132" s="47"/>
      <c r="W132" s="47"/>
      <c r="X132" s="47"/>
      <c r="Y132" s="47"/>
      <c r="Z132" s="17"/>
      <c r="AA132" s="17"/>
      <c r="AB132" s="17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5" customFormat="1">
      <c r="O133" s="45"/>
      <c r="P133" s="45"/>
      <c r="U133" s="47"/>
      <c r="V133" s="47"/>
      <c r="W133" s="47"/>
      <c r="X133" s="47"/>
      <c r="Y133" s="47"/>
      <c r="Z133" s="17"/>
      <c r="AA133" s="17"/>
      <c r="AB133" s="17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5" customFormat="1">
      <c r="O134" s="45"/>
      <c r="P134" s="45"/>
      <c r="U134" s="47"/>
      <c r="V134" s="47"/>
      <c r="W134" s="47"/>
      <c r="X134" s="47"/>
      <c r="Y134" s="47"/>
      <c r="Z134" s="17"/>
      <c r="AA134" s="17"/>
      <c r="AB134" s="17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5" customFormat="1">
      <c r="O135" s="45"/>
      <c r="P135" s="45"/>
      <c r="U135" s="47"/>
      <c r="V135" s="47"/>
      <c r="W135" s="47"/>
      <c r="X135" s="47"/>
      <c r="Y135" s="47"/>
      <c r="Z135" s="17"/>
      <c r="AA135" s="17"/>
      <c r="AB135" s="17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5" customFormat="1">
      <c r="O136" s="45"/>
      <c r="P136" s="45"/>
      <c r="U136" s="47"/>
      <c r="V136" s="47"/>
      <c r="W136" s="47"/>
      <c r="X136" s="47"/>
      <c r="Y136" s="47"/>
      <c r="Z136" s="17"/>
      <c r="AA136" s="17"/>
      <c r="AB136" s="17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5" customFormat="1">
      <c r="O137" s="45"/>
      <c r="P137" s="45"/>
      <c r="U137" s="47"/>
      <c r="V137" s="47"/>
      <c r="W137" s="47"/>
      <c r="X137" s="47"/>
      <c r="Y137" s="47"/>
      <c r="Z137" s="17"/>
      <c r="AA137" s="17"/>
      <c r="AB137" s="1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5" customFormat="1">
      <c r="O138" s="45"/>
      <c r="P138" s="45"/>
      <c r="U138" s="47"/>
      <c r="V138" s="47"/>
      <c r="W138" s="47"/>
      <c r="X138" s="47"/>
      <c r="Y138" s="47"/>
      <c r="Z138" s="17"/>
      <c r="AA138" s="17"/>
      <c r="AB138" s="17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5" customFormat="1">
      <c r="O139" s="45"/>
      <c r="P139" s="45"/>
      <c r="U139" s="47"/>
      <c r="V139" s="47"/>
      <c r="W139" s="47"/>
      <c r="X139" s="47"/>
      <c r="Y139" s="47"/>
      <c r="Z139" s="17"/>
      <c r="AA139" s="17"/>
      <c r="AB139" s="17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5" customFormat="1">
      <c r="O140" s="45"/>
      <c r="P140" s="45"/>
      <c r="U140" s="47"/>
      <c r="V140" s="47"/>
      <c r="W140" s="47"/>
      <c r="X140" s="47"/>
      <c r="Y140" s="47"/>
      <c r="Z140" s="17"/>
      <c r="AA140" s="17"/>
      <c r="AB140" s="17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5" customFormat="1">
      <c r="O141" s="45"/>
      <c r="P141" s="45"/>
      <c r="U141" s="47"/>
      <c r="V141" s="47"/>
      <c r="W141" s="47"/>
      <c r="X141" s="47"/>
      <c r="Y141" s="47"/>
      <c r="Z141" s="17"/>
      <c r="AA141" s="17"/>
      <c r="AB141" s="17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5" customFormat="1">
      <c r="O142" s="45"/>
      <c r="P142" s="45"/>
      <c r="U142" s="47"/>
      <c r="V142" s="47"/>
      <c r="W142" s="47"/>
      <c r="X142" s="47"/>
      <c r="Y142" s="47"/>
      <c r="Z142" s="17"/>
      <c r="AA142" s="17"/>
      <c r="AB142" s="17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5" customFormat="1">
      <c r="O143" s="45"/>
      <c r="P143" s="45"/>
      <c r="U143" s="47"/>
      <c r="V143" s="47"/>
      <c r="W143" s="47"/>
      <c r="X143" s="47"/>
      <c r="Y143" s="47"/>
      <c r="Z143" s="17"/>
      <c r="AA143" s="17"/>
      <c r="AB143" s="17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5" customFormat="1">
      <c r="O144" s="45"/>
      <c r="P144" s="45"/>
      <c r="U144" s="47"/>
      <c r="V144" s="47"/>
      <c r="W144" s="47"/>
      <c r="X144" s="47"/>
      <c r="Y144" s="47"/>
      <c r="Z144" s="17"/>
      <c r="AA144" s="17"/>
      <c r="AB144" s="17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5" customFormat="1">
      <c r="O145" s="45"/>
      <c r="P145" s="45"/>
      <c r="U145" s="47"/>
      <c r="V145" s="47"/>
      <c r="W145" s="47"/>
      <c r="X145" s="47"/>
      <c r="Y145" s="47"/>
      <c r="Z145" s="17"/>
      <c r="AA145" s="17"/>
      <c r="AB145" s="17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5" customFormat="1">
      <c r="O146" s="45"/>
      <c r="P146" s="45"/>
      <c r="U146" s="47"/>
      <c r="V146" s="47"/>
      <c r="W146" s="47"/>
      <c r="X146" s="47"/>
      <c r="Y146" s="47"/>
      <c r="Z146" s="17"/>
      <c r="AA146" s="17"/>
      <c r="AB146" s="17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5" customFormat="1">
      <c r="O147" s="45"/>
      <c r="P147" s="45"/>
      <c r="U147" s="47"/>
      <c r="V147" s="47"/>
      <c r="W147" s="47"/>
      <c r="X147" s="47"/>
      <c r="Y147" s="47"/>
      <c r="Z147" s="17"/>
      <c r="AA147" s="17"/>
      <c r="AB147" s="1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5" customFormat="1">
      <c r="O148" s="45"/>
      <c r="P148" s="45"/>
      <c r="U148" s="47"/>
      <c r="V148" s="47"/>
      <c r="W148" s="47"/>
      <c r="X148" s="47"/>
      <c r="Y148" s="47"/>
      <c r="Z148" s="17"/>
      <c r="AA148" s="17"/>
      <c r="AB148" s="17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5" customFormat="1">
      <c r="O149" s="45"/>
      <c r="P149" s="45"/>
      <c r="U149" s="47"/>
      <c r="V149" s="47"/>
      <c r="W149" s="47"/>
      <c r="X149" s="47"/>
      <c r="Y149" s="47"/>
      <c r="Z149" s="17"/>
      <c r="AA149" s="17"/>
      <c r="AB149" s="17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5" customFormat="1">
      <c r="O150" s="45"/>
      <c r="P150" s="45"/>
      <c r="U150" s="47"/>
      <c r="V150" s="47"/>
      <c r="W150" s="47"/>
      <c r="X150" s="47"/>
      <c r="Y150" s="47"/>
      <c r="Z150" s="17"/>
      <c r="AA150" s="17"/>
      <c r="AB150" s="17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5" customFormat="1">
      <c r="O151" s="45"/>
      <c r="P151" s="45"/>
      <c r="U151" s="47"/>
      <c r="V151" s="47"/>
      <c r="W151" s="47"/>
      <c r="X151" s="47"/>
      <c r="Y151" s="47"/>
      <c r="Z151" s="17"/>
      <c r="AA151" s="17"/>
      <c r="AB151" s="17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5" customFormat="1">
      <c r="O152" s="45"/>
      <c r="P152" s="45"/>
      <c r="U152" s="47"/>
      <c r="V152" s="47"/>
      <c r="W152" s="47"/>
      <c r="X152" s="47"/>
      <c r="Y152" s="47"/>
      <c r="Z152" s="17"/>
      <c r="AA152" s="17"/>
      <c r="AB152" s="17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5" customFormat="1">
      <c r="O153" s="45"/>
      <c r="P153" s="45"/>
      <c r="U153" s="47"/>
      <c r="V153" s="47"/>
      <c r="W153" s="47"/>
      <c r="X153" s="47"/>
      <c r="Y153" s="47"/>
      <c r="Z153" s="17"/>
      <c r="AA153" s="17"/>
      <c r="AB153" s="17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5" customFormat="1">
      <c r="O154" s="45"/>
      <c r="P154" s="45"/>
      <c r="U154" s="47"/>
      <c r="V154" s="47"/>
      <c r="W154" s="47"/>
      <c r="X154" s="47"/>
      <c r="Y154" s="47"/>
      <c r="Z154" s="17"/>
      <c r="AA154" s="17"/>
      <c r="AB154" s="17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5" customFormat="1">
      <c r="O155" s="45"/>
      <c r="P155" s="45"/>
      <c r="U155" s="47"/>
      <c r="V155" s="47"/>
      <c r="W155" s="47"/>
      <c r="X155" s="47"/>
      <c r="Y155" s="47"/>
      <c r="Z155" s="17"/>
      <c r="AA155" s="17"/>
      <c r="AB155" s="17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5" customFormat="1">
      <c r="O156" s="45"/>
      <c r="P156" s="45"/>
      <c r="U156" s="47"/>
      <c r="V156" s="47"/>
      <c r="W156" s="47"/>
      <c r="X156" s="47"/>
      <c r="Y156" s="47"/>
      <c r="Z156" s="17"/>
      <c r="AA156" s="17"/>
      <c r="AB156" s="17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5" customFormat="1">
      <c r="O157" s="45"/>
      <c r="P157" s="45"/>
      <c r="U157" s="47"/>
      <c r="V157" s="47"/>
      <c r="W157" s="47"/>
      <c r="X157" s="47"/>
      <c r="Y157" s="47"/>
      <c r="Z157" s="17"/>
      <c r="AA157" s="17"/>
      <c r="AB157" s="1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5" customFormat="1">
      <c r="O158" s="45"/>
      <c r="P158" s="45"/>
      <c r="U158" s="47"/>
      <c r="V158" s="47"/>
      <c r="W158" s="47"/>
      <c r="X158" s="47"/>
      <c r="Y158" s="47"/>
      <c r="Z158" s="17"/>
      <c r="AA158" s="17"/>
      <c r="AB158" s="17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5" customFormat="1">
      <c r="O159" s="45"/>
      <c r="P159" s="45"/>
      <c r="U159" s="47"/>
      <c r="V159" s="47"/>
      <c r="W159" s="47"/>
      <c r="X159" s="47"/>
      <c r="Y159" s="47"/>
      <c r="Z159" s="17"/>
      <c r="AA159" s="17"/>
      <c r="AB159" s="17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5" customFormat="1">
      <c r="O160" s="45"/>
      <c r="P160" s="45"/>
      <c r="U160" s="47"/>
      <c r="V160" s="47"/>
      <c r="W160" s="47"/>
      <c r="X160" s="47"/>
      <c r="Y160" s="47"/>
      <c r="Z160" s="17"/>
      <c r="AA160" s="17"/>
      <c r="AB160" s="17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5" customFormat="1">
      <c r="O161" s="45"/>
      <c r="P161" s="45"/>
      <c r="U161" s="47"/>
      <c r="V161" s="47"/>
      <c r="W161" s="47"/>
      <c r="X161" s="47"/>
      <c r="Y161" s="47"/>
      <c r="Z161" s="17"/>
      <c r="AA161" s="17"/>
      <c r="AB161" s="17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5" customFormat="1">
      <c r="O162" s="45"/>
      <c r="P162" s="45"/>
      <c r="U162" s="47"/>
      <c r="V162" s="47"/>
      <c r="W162" s="47"/>
      <c r="X162" s="47"/>
      <c r="Y162" s="47"/>
      <c r="Z162" s="17"/>
      <c r="AA162" s="17"/>
      <c r="AB162" s="17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5" customFormat="1">
      <c r="O163" s="45"/>
      <c r="P163" s="45"/>
      <c r="U163" s="47"/>
      <c r="V163" s="47"/>
      <c r="W163" s="47"/>
      <c r="X163" s="47"/>
      <c r="Y163" s="47"/>
      <c r="Z163" s="17"/>
      <c r="AA163" s="17"/>
      <c r="AB163" s="17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5" customFormat="1">
      <c r="O164" s="45"/>
      <c r="P164" s="45"/>
      <c r="U164" s="47"/>
      <c r="V164" s="47"/>
      <c r="W164" s="47"/>
      <c r="X164" s="47"/>
      <c r="Y164" s="47"/>
      <c r="Z164" s="17"/>
      <c r="AA164" s="17"/>
      <c r="AB164" s="17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5" customFormat="1">
      <c r="O165" s="45"/>
      <c r="P165" s="45"/>
      <c r="U165" s="47"/>
      <c r="V165" s="47"/>
      <c r="W165" s="47"/>
      <c r="X165" s="47"/>
      <c r="Y165" s="47"/>
      <c r="Z165" s="17"/>
      <c r="AA165" s="17"/>
      <c r="AB165" s="17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5" customFormat="1">
      <c r="O166" s="45"/>
      <c r="P166" s="45"/>
      <c r="U166" s="47"/>
      <c r="V166" s="47"/>
      <c r="W166" s="47"/>
      <c r="X166" s="47"/>
      <c r="Y166" s="47"/>
      <c r="Z166" s="17"/>
      <c r="AA166" s="17"/>
      <c r="AB166" s="17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5" customFormat="1">
      <c r="O167" s="45"/>
      <c r="P167" s="45"/>
      <c r="U167" s="47"/>
      <c r="V167" s="47"/>
      <c r="W167" s="47"/>
      <c r="X167" s="47"/>
      <c r="Y167" s="47"/>
      <c r="Z167" s="17"/>
      <c r="AA167" s="17"/>
      <c r="AB167" s="1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5" customFormat="1">
      <c r="O168" s="45"/>
      <c r="P168" s="45"/>
      <c r="U168" s="47"/>
      <c r="V168" s="47"/>
      <c r="W168" s="47"/>
      <c r="X168" s="47"/>
      <c r="Y168" s="47"/>
      <c r="Z168" s="17"/>
      <c r="AA168" s="17"/>
      <c r="AB168" s="17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5" customFormat="1">
      <c r="O169" s="45"/>
      <c r="P169" s="45"/>
      <c r="U169" s="47"/>
      <c r="V169" s="47"/>
      <c r="W169" s="47"/>
      <c r="X169" s="47"/>
      <c r="Y169" s="47"/>
      <c r="Z169" s="17"/>
      <c r="AA169" s="17"/>
      <c r="AB169" s="17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5" customFormat="1">
      <c r="O170" s="45"/>
      <c r="P170" s="45"/>
      <c r="U170" s="47"/>
      <c r="V170" s="47"/>
      <c r="W170" s="47"/>
      <c r="X170" s="47"/>
      <c r="Y170" s="47"/>
      <c r="Z170" s="17"/>
      <c r="AA170" s="17"/>
      <c r="AB170" s="17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5" customFormat="1">
      <c r="O171" s="45"/>
      <c r="P171" s="45"/>
      <c r="U171" s="47"/>
      <c r="V171" s="47"/>
      <c r="W171" s="47"/>
      <c r="X171" s="47"/>
      <c r="Y171" s="47"/>
      <c r="Z171" s="17"/>
      <c r="AA171" s="17"/>
      <c r="AB171" s="17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5" customFormat="1">
      <c r="O172" s="45"/>
      <c r="P172" s="45"/>
      <c r="U172" s="47"/>
      <c r="V172" s="47"/>
      <c r="W172" s="47"/>
      <c r="X172" s="47"/>
      <c r="Y172" s="47"/>
      <c r="Z172" s="17"/>
      <c r="AA172" s="17"/>
      <c r="AB172" s="17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5" customFormat="1">
      <c r="O173" s="45"/>
      <c r="P173" s="45"/>
      <c r="U173" s="47"/>
      <c r="V173" s="47"/>
      <c r="W173" s="47"/>
      <c r="X173" s="47"/>
      <c r="Y173" s="47"/>
      <c r="Z173" s="17"/>
      <c r="AA173" s="17"/>
      <c r="AB173" s="17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5" customFormat="1">
      <c r="O174" s="45"/>
      <c r="P174" s="45"/>
      <c r="U174" s="47"/>
      <c r="V174" s="47"/>
      <c r="W174" s="47"/>
      <c r="X174" s="47"/>
      <c r="Y174" s="47"/>
      <c r="Z174" s="17"/>
      <c r="AA174" s="17"/>
      <c r="AB174" s="17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5" customFormat="1">
      <c r="O175" s="45"/>
      <c r="P175" s="45"/>
      <c r="U175" s="47"/>
      <c r="V175" s="47"/>
      <c r="W175" s="47"/>
      <c r="X175" s="47"/>
      <c r="Y175" s="47"/>
      <c r="Z175" s="17"/>
      <c r="AA175" s="17"/>
      <c r="AB175" s="17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15" customFormat="1">
      <c r="O176" s="45"/>
      <c r="P176" s="45"/>
      <c r="U176" s="47"/>
      <c r="V176" s="47"/>
      <c r="W176" s="47"/>
      <c r="X176" s="47"/>
      <c r="Y176" s="47"/>
      <c r="Z176" s="17"/>
      <c r="AA176" s="17"/>
      <c r="AB176" s="17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15" customFormat="1">
      <c r="O177" s="45"/>
      <c r="P177" s="45"/>
      <c r="U177" s="47"/>
      <c r="V177" s="47"/>
      <c r="W177" s="47"/>
      <c r="X177" s="47"/>
      <c r="Y177" s="47"/>
      <c r="Z177" s="17"/>
      <c r="AA177" s="17"/>
      <c r="AB177" s="1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15" customFormat="1">
      <c r="O178" s="45"/>
      <c r="P178" s="45"/>
      <c r="U178" s="47"/>
      <c r="V178" s="47"/>
      <c r="W178" s="47"/>
      <c r="X178" s="47"/>
      <c r="Y178" s="47"/>
      <c r="Z178" s="17"/>
      <c r="AA178" s="17"/>
      <c r="AB178" s="17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15" customFormat="1">
      <c r="O179" s="45"/>
      <c r="P179" s="45"/>
      <c r="U179" s="47"/>
      <c r="V179" s="47"/>
      <c r="W179" s="47"/>
      <c r="X179" s="47"/>
      <c r="Y179" s="47"/>
      <c r="Z179" s="17"/>
      <c r="AA179" s="17"/>
      <c r="AB179" s="17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15" customFormat="1">
      <c r="O180" s="45"/>
      <c r="P180" s="45"/>
      <c r="U180" s="47"/>
      <c r="V180" s="47"/>
      <c r="W180" s="47"/>
      <c r="X180" s="47"/>
      <c r="Y180" s="47"/>
      <c r="Z180" s="17"/>
      <c r="AA180" s="17"/>
      <c r="AB180" s="17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5:1024" s="15" customFormat="1">
      <c r="O181" s="45"/>
      <c r="P181" s="45"/>
      <c r="U181" s="47"/>
      <c r="V181" s="47"/>
      <c r="W181" s="47"/>
      <c r="X181" s="47"/>
      <c r="Y181" s="47"/>
      <c r="Z181" s="17"/>
      <c r="AA181" s="17"/>
      <c r="AB181" s="17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5:1024" s="15" customFormat="1">
      <c r="O182" s="45"/>
      <c r="P182" s="45"/>
      <c r="U182" s="47"/>
      <c r="V182" s="47"/>
      <c r="W182" s="47"/>
      <c r="X182" s="47"/>
      <c r="Y182" s="47"/>
      <c r="Z182" s="17"/>
      <c r="AA182" s="17"/>
      <c r="AB182" s="17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5:1024" s="15" customFormat="1">
      <c r="O183" s="45"/>
      <c r="P183" s="45"/>
      <c r="U183" s="47"/>
      <c r="V183" s="47"/>
      <c r="W183" s="47"/>
      <c r="X183" s="47"/>
      <c r="Y183" s="47"/>
      <c r="Z183" s="17"/>
      <c r="AA183" s="17"/>
      <c r="AB183" s="17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5:1024" s="15" customFormat="1">
      <c r="O184" s="45"/>
      <c r="P184" s="45"/>
      <c r="U184" s="47"/>
      <c r="V184" s="47"/>
      <c r="W184" s="47"/>
      <c r="X184" s="47"/>
      <c r="Y184" s="47"/>
      <c r="Z184" s="17"/>
      <c r="AA184" s="17"/>
      <c r="AB184" s="17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5:1024" s="15" customFormat="1">
      <c r="O185" s="45"/>
      <c r="P185" s="45"/>
      <c r="U185" s="47"/>
      <c r="V185" s="47"/>
      <c r="W185" s="47"/>
      <c r="X185" s="47"/>
      <c r="Y185" s="47"/>
      <c r="Z185" s="17"/>
      <c r="AA185" s="17"/>
      <c r="AB185" s="17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5:1024" s="15" customFormat="1">
      <c r="O186" s="45"/>
      <c r="P186" s="45"/>
      <c r="U186" s="47"/>
      <c r="V186" s="47"/>
      <c r="W186" s="47"/>
      <c r="X186" s="47"/>
      <c r="Y186" s="47"/>
      <c r="Z186" s="17"/>
      <c r="AA186" s="17"/>
      <c r="AB186" s="17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</sheetData>
  <mergeCells count="3">
    <mergeCell ref="C1:E1"/>
    <mergeCell ref="M1:Y1"/>
    <mergeCell ref="X25:Y38"/>
  </mergeCells>
  <hyperlinks>
    <hyperlink ref="M18" r:id="rId1" display="https://contrataciondelestado.es/wps/poc?uri=deeplink%3Adetalle_licitacion&amp;idEvl=jq0zbXhrdQdvYnTkQN0%2FZA%3D%3D" xr:uid="{CADF8077-2A77-45F7-8836-BF7C98643D3E}"/>
    <hyperlink ref="N18" r:id="rId2" xr:uid="{1A709F38-1C57-4289-90F6-A91E791378F4}"/>
    <hyperlink ref="N16:N19" r:id="rId3" display="Perfil contratante" xr:uid="{156AEF2C-8ED1-4822-95E8-8E1A7C2A3762}"/>
    <hyperlink ref="N14" r:id="rId4" xr:uid="{5BD41961-AA07-48CB-86E6-2409B3CC66E0}"/>
    <hyperlink ref="N13" r:id="rId5" xr:uid="{82579353-1D9B-4F07-B867-8F727A71B756}"/>
    <hyperlink ref="N15" r:id="rId6" xr:uid="{E5F363D7-D1CE-4F98-B9DD-70D4B86DAD52}"/>
    <hyperlink ref="N12" r:id="rId7" xr:uid="{5A5568CD-34DA-4A2C-86DC-AF464B5E131B}"/>
    <hyperlink ref="N4:N11" r:id="rId8" display="Perfil contratante" xr:uid="{A06885AD-8C0A-46FF-A7DE-E9880C5D0C93}"/>
    <hyperlink ref="N6" r:id="rId9" xr:uid="{6EFCF6BF-DE65-4E2D-8799-A6438789E8F2}"/>
    <hyperlink ref="N4" r:id="rId10" xr:uid="{E797B57E-244F-47E7-9557-52BA390BA615}"/>
    <hyperlink ref="N5" r:id="rId11" xr:uid="{5214E383-2B3E-428B-841A-EF32028D9E8B}"/>
    <hyperlink ref="N7" r:id="rId12" xr:uid="{7BC0F718-DF34-456B-82D8-0ACD80A3457F}"/>
    <hyperlink ref="N8" r:id="rId13" xr:uid="{6EC43C64-E4D0-410A-BF70-1B7EE2013D60}"/>
    <hyperlink ref="N9" r:id="rId14" xr:uid="{DA3441E0-C8EC-45BE-9987-A5072CD2149B}"/>
    <hyperlink ref="N10" r:id="rId15" xr:uid="{CDEA104F-9E99-4A36-AC49-5DDD4B64D444}"/>
    <hyperlink ref="N11" r:id="rId16" xr:uid="{A3EAEC30-D222-4969-9D86-F7F036502944}"/>
    <hyperlink ref="N16" r:id="rId17" xr:uid="{1ED9549C-1ABC-4227-85F9-D8B440A7E61D}"/>
    <hyperlink ref="N17" r:id="rId18" xr:uid="{E321ED44-A3F3-4ACD-B7C7-415ED96C8559}"/>
    <hyperlink ref="N19" r:id="rId19" xr:uid="{B58A80A1-60E1-45C4-A476-AA7986CC9E51}"/>
    <hyperlink ref="N23" r:id="rId20" display="https://contrataciondelestado.es/wps/poc?uri=deeplink%3Adetalle_licitacion&amp;idEvl=jx0L582Rg6M4NavIWzMcHA%3D%3D" xr:uid="{357EBE7D-9886-4AF8-89F9-B248DAD75781}"/>
    <hyperlink ref="N22" r:id="rId21" display="https://contrataciondelestado.es/wps/poc?uri=deeplink%3Adetalle_licitacion&amp;idEvl=75J2giaFH37ua%2Fi14w%2FPLA%3D%3D" xr:uid="{AC0CA641-71FE-42A1-BFDC-2D9152219925}"/>
    <hyperlink ref="M20" r:id="rId22" display="https://contrataciondelestado.es/wps/poc?uri=deeplink%3Adetalle_licitacion&amp;idEvl=jq0zbXhrdQdvYnTkQN0%2FZA%3D%3D" xr:uid="{003BA370-F878-4660-AE3C-AB8ECDE4168E}"/>
    <hyperlink ref="N20" r:id="rId23" display="https://contrataciondelestado.es/wps/poc?uri=deeplink%3Adetalle_licitacion&amp;idEvl=wMHpU6ZMtigadbH3CysQuQ%3D%3D" xr:uid="{EA4A3B4A-1ECF-47E6-A946-3CC1A4DB4971}"/>
    <hyperlink ref="M21" r:id="rId24" display="https://contrataciondelestado.es/wps/poc?uri=deeplink%3Adetalle_licitacion&amp;idEvl=jq0zbXhrdQdvYnTkQN0%2FZA%3D%3D" xr:uid="{320E4317-51B8-426E-8E09-93EA536DB05A}"/>
    <hyperlink ref="N21" r:id="rId25" display="https://contrataciondelestado.es/wps/poc?uri=deeplink%3Adetalle_licitacion&amp;idEvl=zKXjpNpToJRLAIVZdUs8KA%3D%3D" xr:uid="{452C83B6-C29D-45E6-9A8E-268EAFA62828}"/>
  </hyperlinks>
  <pageMargins left="0" right="0" top="0.39370078740157505" bottom="0.39370078740157505" header="0" footer="0"/>
  <pageSetup paperSize="9" fitToWidth="0" fitToHeight="0" pageOrder="overThenDown" orientation="landscape" r:id="rId26"/>
  <ignoredErrors>
    <ignoredError sqref="F4:F8 F10:F16" numberStoredAsText="1"/>
    <ignoredError sqref="N21" formula="1"/>
  </ignoredErrors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86"/>
  <sheetViews>
    <sheetView topLeftCell="F1" zoomScale="90" zoomScaleNormal="90" workbookViewId="0">
      <selection activeCell="M2" sqref="M2"/>
    </sheetView>
  </sheetViews>
  <sheetFormatPr baseColWidth="10" defaultRowHeight="15"/>
  <cols>
    <col min="1" max="1" width="4.85546875" style="15" customWidth="1"/>
    <col min="2" max="2" width="38.42578125" style="15" customWidth="1"/>
    <col min="3" max="3" width="6.28515625" style="15" customWidth="1"/>
    <col min="4" max="4" width="4.5703125" style="15" customWidth="1"/>
    <col min="5" max="5" width="54.5703125" style="15" customWidth="1"/>
    <col min="6" max="6" width="6.42578125" style="15" customWidth="1"/>
    <col min="7" max="7" width="9.85546875" style="15" customWidth="1"/>
    <col min="8" max="8" width="8.5703125" style="15" customWidth="1"/>
    <col min="9" max="9" width="8.85546875" style="15" bestFit="1" customWidth="1"/>
    <col min="10" max="10" width="13.85546875" style="15" customWidth="1"/>
    <col min="11" max="12" width="13.5703125" style="15" customWidth="1"/>
    <col min="13" max="13" width="14.28515625" style="15" customWidth="1"/>
    <col min="14" max="14" width="18.5703125" style="15" customWidth="1"/>
    <col min="15" max="15" width="12" style="45" customWidth="1"/>
    <col min="16" max="16" width="7.85546875" style="45" customWidth="1"/>
    <col min="17" max="17" width="10" style="15" customWidth="1"/>
    <col min="18" max="18" width="11.42578125" style="15" customWidth="1"/>
    <col min="19" max="19" width="45.42578125" style="15" customWidth="1"/>
    <col min="20" max="20" width="13.5703125" style="261" customWidth="1"/>
    <col min="21" max="21" width="14.5703125" style="47" customWidth="1"/>
    <col min="22" max="22" width="13.5703125" style="47" customWidth="1"/>
    <col min="23" max="23" width="9" style="47" customWidth="1"/>
    <col min="24" max="24" width="13" style="47" customWidth="1"/>
    <col min="25" max="25" width="30.7109375" style="47" customWidth="1"/>
    <col min="26" max="65" width="12.140625" style="15" customWidth="1"/>
    <col min="66" max="1024" width="12.140625" customWidth="1"/>
    <col min="1025" max="1025" width="11.42578125" customWidth="1"/>
  </cols>
  <sheetData>
    <row r="1" spans="1:1024" ht="110.85" customHeight="1">
      <c r="A1" s="82"/>
      <c r="B1"/>
      <c r="C1" s="264"/>
      <c r="D1" s="264"/>
      <c r="E1" s="264"/>
      <c r="F1" s="83"/>
      <c r="G1" s="83"/>
      <c r="H1" s="83"/>
      <c r="I1" s="84"/>
      <c r="J1" s="84"/>
      <c r="K1" s="84"/>
      <c r="L1" s="85"/>
      <c r="M1" s="265" t="s">
        <v>263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1024" ht="12.75" customHeight="1">
      <c r="A2" s="86"/>
      <c r="B2" s="87"/>
      <c r="C2" s="88"/>
      <c r="D2" s="87"/>
      <c r="E2" s="89"/>
      <c r="F2" s="89"/>
      <c r="G2" s="90"/>
      <c r="H2" s="90"/>
      <c r="I2" s="90"/>
      <c r="J2" s="90"/>
      <c r="K2" s="91"/>
      <c r="L2" s="92"/>
      <c r="M2" s="81"/>
      <c r="N2" s="20"/>
      <c r="O2" s="21"/>
      <c r="P2" s="19"/>
      <c r="Q2" s="22"/>
      <c r="R2" s="20"/>
      <c r="S2" s="21"/>
      <c r="T2" s="257"/>
      <c r="U2" s="23"/>
      <c r="V2" s="20"/>
      <c r="W2" s="21"/>
      <c r="X2" s="21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1024" ht="142.35" customHeight="1">
      <c r="A3" s="26"/>
      <c r="B3" s="26" t="s">
        <v>20</v>
      </c>
      <c r="C3" s="27" t="s">
        <v>21</v>
      </c>
      <c r="D3" s="27" t="s">
        <v>22</v>
      </c>
      <c r="E3" s="26" t="s">
        <v>23</v>
      </c>
      <c r="F3" s="27" t="s">
        <v>24</v>
      </c>
      <c r="G3" s="27" t="s">
        <v>25</v>
      </c>
      <c r="H3" s="27" t="s">
        <v>26</v>
      </c>
      <c r="I3" s="27" t="s">
        <v>196</v>
      </c>
      <c r="J3" s="28" t="s">
        <v>27</v>
      </c>
      <c r="K3" s="26" t="s">
        <v>2</v>
      </c>
      <c r="L3" s="29" t="s">
        <v>28</v>
      </c>
      <c r="M3" s="29" t="s">
        <v>29</v>
      </c>
      <c r="N3" s="26" t="s">
        <v>30</v>
      </c>
      <c r="O3" s="30" t="s">
        <v>108</v>
      </c>
      <c r="P3" s="30" t="s">
        <v>31</v>
      </c>
      <c r="Q3" s="30" t="s">
        <v>32</v>
      </c>
      <c r="R3" s="30" t="s">
        <v>33</v>
      </c>
      <c r="S3" s="26" t="s">
        <v>34</v>
      </c>
      <c r="T3" s="262" t="s">
        <v>35</v>
      </c>
      <c r="U3" s="26" t="s">
        <v>2</v>
      </c>
      <c r="V3" s="27" t="s">
        <v>36</v>
      </c>
      <c r="W3" s="68" t="s">
        <v>37</v>
      </c>
      <c r="X3" s="31" t="s">
        <v>38</v>
      </c>
      <c r="Y3" s="32" t="s">
        <v>39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</row>
    <row r="4" spans="1:1024" s="168" customFormat="1" ht="100.5" customHeight="1">
      <c r="A4" s="154">
        <v>1</v>
      </c>
      <c r="B4" s="170" t="s">
        <v>198</v>
      </c>
      <c r="C4" s="171" t="s">
        <v>190</v>
      </c>
      <c r="D4" s="171" t="s">
        <v>101</v>
      </c>
      <c r="E4" s="172" t="s">
        <v>199</v>
      </c>
      <c r="F4" s="173" t="s">
        <v>135</v>
      </c>
      <c r="G4" s="174">
        <v>4</v>
      </c>
      <c r="H4" s="171">
        <v>0</v>
      </c>
      <c r="I4" s="175" t="s">
        <v>3</v>
      </c>
      <c r="J4" s="176">
        <v>7440</v>
      </c>
      <c r="K4" s="176">
        <v>1562.4</v>
      </c>
      <c r="L4" s="176">
        <v>9002.4</v>
      </c>
      <c r="M4" s="176">
        <v>7440</v>
      </c>
      <c r="N4" s="177" t="s">
        <v>94</v>
      </c>
      <c r="O4" s="171">
        <v>1</v>
      </c>
      <c r="P4" s="171">
        <v>0</v>
      </c>
      <c r="Q4" s="178">
        <f t="shared" ref="Q4:Q15" si="0">(P4/O4)</f>
        <v>0</v>
      </c>
      <c r="R4" s="179" t="s">
        <v>200</v>
      </c>
      <c r="S4" s="180" t="s">
        <v>201</v>
      </c>
      <c r="T4" s="175">
        <v>7423.68</v>
      </c>
      <c r="U4" s="176">
        <v>1558.97</v>
      </c>
      <c r="V4" s="176">
        <v>8982.65</v>
      </c>
      <c r="W4" s="181">
        <f>1-V4/L4</f>
        <v>2.1938594152670632E-3</v>
      </c>
      <c r="X4" s="182">
        <v>45302</v>
      </c>
      <c r="Y4" s="166" t="s">
        <v>202</v>
      </c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  <c r="PO4" s="167"/>
      <c r="PP4" s="167"/>
      <c r="PQ4" s="167"/>
      <c r="PR4" s="167"/>
      <c r="PS4" s="167"/>
      <c r="PT4" s="167"/>
      <c r="PU4" s="167"/>
      <c r="PV4" s="167"/>
      <c r="PW4" s="167"/>
      <c r="PX4" s="167"/>
      <c r="PY4" s="167"/>
      <c r="PZ4" s="167"/>
      <c r="QA4" s="167"/>
      <c r="QB4" s="167"/>
      <c r="QC4" s="167"/>
      <c r="QD4" s="167"/>
      <c r="QE4" s="167"/>
      <c r="QF4" s="167"/>
      <c r="QG4" s="167"/>
      <c r="QH4" s="167"/>
      <c r="QI4" s="167"/>
      <c r="QJ4" s="167"/>
      <c r="QK4" s="167"/>
      <c r="QL4" s="167"/>
      <c r="QM4" s="167"/>
      <c r="QN4" s="167"/>
      <c r="QO4" s="167"/>
      <c r="QP4" s="167"/>
      <c r="QQ4" s="167"/>
      <c r="QR4" s="167"/>
      <c r="QS4" s="167"/>
      <c r="QT4" s="167"/>
      <c r="QU4" s="167"/>
      <c r="QV4" s="167"/>
      <c r="QW4" s="167"/>
      <c r="QX4" s="167"/>
      <c r="QY4" s="167"/>
      <c r="QZ4" s="167"/>
      <c r="RA4" s="167"/>
      <c r="RB4" s="167"/>
      <c r="RC4" s="167"/>
      <c r="RD4" s="167"/>
      <c r="RE4" s="167"/>
      <c r="RF4" s="167"/>
      <c r="RG4" s="167"/>
      <c r="RH4" s="167"/>
      <c r="RI4" s="167"/>
      <c r="RJ4" s="167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167"/>
      <c r="TC4" s="167"/>
      <c r="TD4" s="167"/>
      <c r="TE4" s="167"/>
      <c r="TF4" s="167"/>
      <c r="TG4" s="167"/>
      <c r="TH4" s="167"/>
      <c r="TI4" s="167"/>
      <c r="TJ4" s="167"/>
      <c r="TK4" s="167"/>
      <c r="TL4" s="167"/>
      <c r="TM4" s="167"/>
      <c r="TN4" s="167"/>
      <c r="TO4" s="167"/>
      <c r="TP4" s="167"/>
      <c r="TQ4" s="167"/>
      <c r="TR4" s="167"/>
      <c r="TS4" s="167"/>
      <c r="TT4" s="167"/>
      <c r="TU4" s="167"/>
      <c r="TV4" s="167"/>
      <c r="TW4" s="167"/>
      <c r="TX4" s="167"/>
      <c r="TY4" s="167"/>
      <c r="TZ4" s="167"/>
      <c r="UA4" s="167"/>
      <c r="UB4" s="167"/>
      <c r="UC4" s="167"/>
      <c r="UD4" s="167"/>
      <c r="UE4" s="167"/>
      <c r="UF4" s="167"/>
      <c r="UG4" s="167"/>
      <c r="UH4" s="167"/>
      <c r="UI4" s="167"/>
      <c r="UJ4" s="167"/>
      <c r="UK4" s="167"/>
      <c r="UL4" s="167"/>
      <c r="UM4" s="167"/>
      <c r="UN4" s="167"/>
      <c r="UO4" s="167"/>
      <c r="UP4" s="167"/>
      <c r="UQ4" s="167"/>
      <c r="UR4" s="167"/>
      <c r="US4" s="167"/>
      <c r="UT4" s="167"/>
      <c r="UU4" s="167"/>
      <c r="UV4" s="167"/>
      <c r="UW4" s="167"/>
      <c r="UX4" s="167"/>
      <c r="UY4" s="167"/>
      <c r="UZ4" s="167"/>
      <c r="VA4" s="167"/>
      <c r="VB4" s="167"/>
      <c r="VC4" s="167"/>
      <c r="VD4" s="167"/>
      <c r="VE4" s="167"/>
      <c r="VF4" s="167"/>
      <c r="VG4" s="167"/>
      <c r="VH4" s="167"/>
      <c r="VI4" s="167"/>
      <c r="VJ4" s="167"/>
      <c r="VK4" s="167"/>
      <c r="VL4" s="167"/>
      <c r="VM4" s="167"/>
      <c r="VN4" s="167"/>
      <c r="VO4" s="167"/>
      <c r="VP4" s="167"/>
      <c r="VQ4" s="167"/>
      <c r="VR4" s="167"/>
      <c r="VS4" s="167"/>
      <c r="VT4" s="167"/>
      <c r="VU4" s="167"/>
      <c r="VV4" s="167"/>
      <c r="VW4" s="167"/>
      <c r="VX4" s="167"/>
      <c r="VY4" s="167"/>
      <c r="VZ4" s="167"/>
      <c r="WA4" s="167"/>
      <c r="WB4" s="167"/>
      <c r="WC4" s="167"/>
      <c r="WD4" s="167"/>
      <c r="WE4" s="167"/>
      <c r="WF4" s="167"/>
      <c r="WG4" s="167"/>
      <c r="WH4" s="167"/>
      <c r="WI4" s="167"/>
      <c r="WJ4" s="167"/>
      <c r="WK4" s="167"/>
      <c r="WL4" s="167"/>
      <c r="WM4" s="167"/>
      <c r="WN4" s="167"/>
      <c r="WO4" s="167"/>
      <c r="WP4" s="167"/>
      <c r="WQ4" s="167"/>
      <c r="WR4" s="167"/>
      <c r="WS4" s="167"/>
      <c r="WT4" s="167"/>
      <c r="WU4" s="167"/>
      <c r="WV4" s="167"/>
      <c r="WW4" s="167"/>
      <c r="WX4" s="167"/>
      <c r="WY4" s="167"/>
      <c r="WZ4" s="167"/>
      <c r="XA4" s="167"/>
      <c r="XB4" s="167"/>
      <c r="XC4" s="167"/>
      <c r="XD4" s="167"/>
      <c r="XE4" s="167"/>
      <c r="XF4" s="167"/>
      <c r="XG4" s="167"/>
      <c r="XH4" s="167"/>
      <c r="XI4" s="167"/>
      <c r="XJ4" s="167"/>
      <c r="XK4" s="167"/>
      <c r="XL4" s="167"/>
      <c r="XM4" s="167"/>
      <c r="XN4" s="167"/>
      <c r="XO4" s="167"/>
      <c r="XP4" s="167"/>
      <c r="XQ4" s="167"/>
      <c r="XR4" s="167"/>
      <c r="XS4" s="167"/>
      <c r="XT4" s="167"/>
      <c r="XU4" s="167"/>
      <c r="XV4" s="167"/>
      <c r="XW4" s="167"/>
      <c r="XX4" s="167"/>
      <c r="XY4" s="167"/>
      <c r="XZ4" s="167"/>
      <c r="YA4" s="167"/>
      <c r="YB4" s="167"/>
      <c r="YC4" s="167"/>
      <c r="YD4" s="167"/>
      <c r="YE4" s="167"/>
      <c r="YF4" s="167"/>
      <c r="YG4" s="167"/>
      <c r="YH4" s="167"/>
      <c r="YI4" s="167"/>
      <c r="YJ4" s="167"/>
      <c r="YK4" s="167"/>
      <c r="YL4" s="167"/>
      <c r="YM4" s="167"/>
      <c r="YN4" s="167"/>
      <c r="YO4" s="167"/>
      <c r="YP4" s="167"/>
      <c r="YQ4" s="167"/>
      <c r="YR4" s="167"/>
      <c r="YS4" s="167"/>
      <c r="YT4" s="167"/>
      <c r="YU4" s="167"/>
      <c r="YV4" s="167"/>
      <c r="YW4" s="167"/>
      <c r="YX4" s="167"/>
      <c r="YY4" s="167"/>
      <c r="YZ4" s="167"/>
      <c r="ZA4" s="167"/>
      <c r="ZB4" s="167"/>
      <c r="ZC4" s="167"/>
      <c r="ZD4" s="167"/>
      <c r="ZE4" s="167"/>
      <c r="ZF4" s="167"/>
      <c r="ZG4" s="167"/>
      <c r="ZH4" s="167"/>
      <c r="ZI4" s="167"/>
      <c r="ZJ4" s="167"/>
      <c r="ZK4" s="167"/>
      <c r="ZL4" s="167"/>
      <c r="ZM4" s="167"/>
      <c r="ZN4" s="167"/>
      <c r="ZO4" s="167"/>
      <c r="ZP4" s="167"/>
      <c r="ZQ4" s="167"/>
      <c r="ZR4" s="167"/>
      <c r="ZS4" s="167"/>
      <c r="ZT4" s="167"/>
      <c r="ZU4" s="167"/>
      <c r="ZV4" s="167"/>
      <c r="ZW4" s="167"/>
      <c r="ZX4" s="167"/>
      <c r="ZY4" s="167"/>
      <c r="ZZ4" s="167"/>
      <c r="AAA4" s="167"/>
      <c r="AAB4" s="167"/>
      <c r="AAC4" s="167"/>
      <c r="AAD4" s="167"/>
      <c r="AAE4" s="167"/>
      <c r="AAF4" s="167"/>
      <c r="AAG4" s="167"/>
      <c r="AAH4" s="167"/>
      <c r="AAI4" s="167"/>
      <c r="AAJ4" s="167"/>
      <c r="AAK4" s="167"/>
      <c r="AAL4" s="167"/>
      <c r="AAM4" s="167"/>
      <c r="AAN4" s="167"/>
      <c r="AAO4" s="167"/>
      <c r="AAP4" s="167"/>
      <c r="AAQ4" s="167"/>
      <c r="AAR4" s="167"/>
      <c r="AAS4" s="167"/>
      <c r="AAT4" s="167"/>
      <c r="AAU4" s="167"/>
      <c r="AAV4" s="167"/>
      <c r="AAW4" s="167"/>
      <c r="AAX4" s="167"/>
      <c r="AAY4" s="167"/>
      <c r="AAZ4" s="167"/>
      <c r="ABA4" s="167"/>
      <c r="ABB4" s="167"/>
      <c r="ABC4" s="167"/>
      <c r="ABD4" s="167"/>
      <c r="ABE4" s="167"/>
      <c r="ABF4" s="167"/>
      <c r="ABG4" s="167"/>
      <c r="ABH4" s="167"/>
      <c r="ABI4" s="167"/>
      <c r="ABJ4" s="167"/>
      <c r="ABK4" s="167"/>
      <c r="ABL4" s="167"/>
      <c r="ABM4" s="167"/>
      <c r="ABN4" s="167"/>
      <c r="ABO4" s="167"/>
      <c r="ABP4" s="167"/>
      <c r="ABQ4" s="167"/>
      <c r="ABR4" s="167"/>
      <c r="ABS4" s="167"/>
      <c r="ABT4" s="167"/>
      <c r="ABU4" s="167"/>
      <c r="ABV4" s="167"/>
      <c r="ABW4" s="167"/>
      <c r="ABX4" s="167"/>
      <c r="ABY4" s="167"/>
      <c r="ABZ4" s="167"/>
      <c r="ACA4" s="167"/>
      <c r="ACB4" s="167"/>
      <c r="ACC4" s="167"/>
      <c r="ACD4" s="167"/>
      <c r="ACE4" s="167"/>
      <c r="ACF4" s="167"/>
      <c r="ACG4" s="167"/>
      <c r="ACH4" s="167"/>
      <c r="ACI4" s="167"/>
      <c r="ACJ4" s="167"/>
      <c r="ACK4" s="167"/>
      <c r="ACL4" s="167"/>
      <c r="ACM4" s="167"/>
      <c r="ACN4" s="167"/>
      <c r="ACO4" s="167"/>
      <c r="ACP4" s="167"/>
      <c r="ACQ4" s="167"/>
      <c r="ACR4" s="167"/>
      <c r="ACS4" s="167"/>
      <c r="ACT4" s="167"/>
      <c r="ACU4" s="167"/>
      <c r="ACV4" s="167"/>
      <c r="ACW4" s="167"/>
      <c r="ACX4" s="167"/>
      <c r="ACY4" s="167"/>
      <c r="ACZ4" s="167"/>
      <c r="ADA4" s="167"/>
      <c r="ADB4" s="167"/>
      <c r="ADC4" s="167"/>
      <c r="ADD4" s="167"/>
      <c r="ADE4" s="167"/>
      <c r="ADF4" s="167"/>
      <c r="ADG4" s="167"/>
      <c r="ADH4" s="167"/>
      <c r="ADI4" s="167"/>
      <c r="ADJ4" s="167"/>
      <c r="ADK4" s="167"/>
      <c r="ADL4" s="167"/>
      <c r="ADM4" s="167"/>
      <c r="ADN4" s="167"/>
      <c r="ADO4" s="167"/>
      <c r="ADP4" s="167"/>
      <c r="ADQ4" s="167"/>
      <c r="ADR4" s="167"/>
      <c r="ADS4" s="167"/>
      <c r="ADT4" s="167"/>
      <c r="ADU4" s="167"/>
      <c r="ADV4" s="167"/>
      <c r="ADW4" s="167"/>
      <c r="ADX4" s="167"/>
      <c r="ADY4" s="167"/>
      <c r="ADZ4" s="167"/>
      <c r="AEA4" s="167"/>
      <c r="AEB4" s="167"/>
      <c r="AEC4" s="167"/>
      <c r="AED4" s="167"/>
      <c r="AEE4" s="167"/>
      <c r="AEF4" s="167"/>
      <c r="AEG4" s="167"/>
      <c r="AEH4" s="167"/>
      <c r="AEI4" s="167"/>
      <c r="AEJ4" s="167"/>
      <c r="AEK4" s="167"/>
      <c r="AEL4" s="167"/>
      <c r="AEM4" s="167"/>
      <c r="AEN4" s="167"/>
      <c r="AEO4" s="167"/>
      <c r="AEP4" s="167"/>
      <c r="AEQ4" s="167"/>
      <c r="AER4" s="167"/>
      <c r="AES4" s="167"/>
      <c r="AET4" s="167"/>
      <c r="AEU4" s="167"/>
      <c r="AEV4" s="167"/>
      <c r="AEW4" s="167"/>
      <c r="AEX4" s="167"/>
      <c r="AEY4" s="167"/>
      <c r="AEZ4" s="167"/>
      <c r="AFA4" s="167"/>
      <c r="AFB4" s="167"/>
      <c r="AFC4" s="167"/>
      <c r="AFD4" s="167"/>
      <c r="AFE4" s="167"/>
      <c r="AFF4" s="167"/>
      <c r="AFG4" s="167"/>
      <c r="AFH4" s="167"/>
      <c r="AFI4" s="167"/>
      <c r="AFJ4" s="167"/>
      <c r="AFK4" s="167"/>
      <c r="AFL4" s="167"/>
      <c r="AFM4" s="167"/>
      <c r="AFN4" s="167"/>
      <c r="AFO4" s="167"/>
      <c r="AFP4" s="167"/>
      <c r="AFQ4" s="167"/>
      <c r="AFR4" s="167"/>
      <c r="AFS4" s="167"/>
      <c r="AFT4" s="167"/>
      <c r="AFU4" s="167"/>
      <c r="AFV4" s="167"/>
      <c r="AFW4" s="167"/>
      <c r="AFX4" s="167"/>
      <c r="AFY4" s="167"/>
      <c r="AFZ4" s="167"/>
      <c r="AGA4" s="167"/>
      <c r="AGB4" s="167"/>
      <c r="AGC4" s="167"/>
      <c r="AGD4" s="167"/>
      <c r="AGE4" s="167"/>
      <c r="AGF4" s="167"/>
      <c r="AGG4" s="167"/>
      <c r="AGH4" s="167"/>
      <c r="AGI4" s="167"/>
      <c r="AGJ4" s="167"/>
      <c r="AGK4" s="167"/>
      <c r="AGL4" s="167"/>
      <c r="AGM4" s="167"/>
      <c r="AGN4" s="167"/>
      <c r="AGO4" s="167"/>
      <c r="AGP4" s="167"/>
      <c r="AGQ4" s="167"/>
      <c r="AGR4" s="167"/>
      <c r="AGS4" s="167"/>
      <c r="AGT4" s="167"/>
      <c r="AGU4" s="167"/>
      <c r="AGV4" s="167"/>
      <c r="AGW4" s="167"/>
      <c r="AGX4" s="167"/>
      <c r="AGY4" s="167"/>
      <c r="AGZ4" s="167"/>
      <c r="AHA4" s="167"/>
      <c r="AHB4" s="167"/>
      <c r="AHC4" s="167"/>
      <c r="AHD4" s="167"/>
      <c r="AHE4" s="167"/>
      <c r="AHF4" s="167"/>
      <c r="AHG4" s="167"/>
      <c r="AHH4" s="167"/>
      <c r="AHI4" s="167"/>
      <c r="AHJ4" s="167"/>
      <c r="AHK4" s="167"/>
      <c r="AHL4" s="167"/>
      <c r="AHM4" s="167"/>
      <c r="AHN4" s="167"/>
      <c r="AHO4" s="167"/>
      <c r="AHP4" s="167"/>
      <c r="AHQ4" s="167"/>
      <c r="AHR4" s="167"/>
      <c r="AHS4" s="167"/>
      <c r="AHT4" s="167"/>
      <c r="AHU4" s="167"/>
      <c r="AHV4" s="167"/>
      <c r="AHW4" s="167"/>
      <c r="AHX4" s="167"/>
      <c r="AHY4" s="167"/>
      <c r="AHZ4" s="167"/>
      <c r="AIA4" s="167"/>
      <c r="AIB4" s="167"/>
      <c r="AIC4" s="167"/>
      <c r="AID4" s="167"/>
      <c r="AIE4" s="167"/>
      <c r="AIF4" s="167"/>
      <c r="AIG4" s="167"/>
      <c r="AIH4" s="167"/>
      <c r="AII4" s="167"/>
      <c r="AIJ4" s="167"/>
      <c r="AIK4" s="167"/>
      <c r="AIL4" s="167"/>
      <c r="AIM4" s="167"/>
      <c r="AIN4" s="167"/>
      <c r="AIO4" s="167"/>
      <c r="AIP4" s="167"/>
      <c r="AIQ4" s="167"/>
      <c r="AIR4" s="167"/>
      <c r="AIS4" s="167"/>
      <c r="AIT4" s="167"/>
      <c r="AIU4" s="167"/>
      <c r="AIV4" s="167"/>
      <c r="AIW4" s="167"/>
      <c r="AIX4" s="167"/>
      <c r="AIY4" s="167"/>
      <c r="AIZ4" s="167"/>
      <c r="AJA4" s="167"/>
      <c r="AJB4" s="167"/>
      <c r="AJC4" s="167"/>
      <c r="AJD4" s="167"/>
      <c r="AJE4" s="167"/>
      <c r="AJF4" s="167"/>
      <c r="AJG4" s="167"/>
      <c r="AJH4" s="167"/>
      <c r="AJI4" s="167"/>
      <c r="AJJ4" s="167"/>
      <c r="AJK4" s="167"/>
      <c r="AJL4" s="167"/>
      <c r="AJM4" s="167"/>
      <c r="AJN4" s="167"/>
      <c r="AJO4" s="167"/>
      <c r="AJP4" s="167"/>
      <c r="AJQ4" s="167"/>
      <c r="AJR4" s="167"/>
      <c r="AJS4" s="167"/>
      <c r="AJT4" s="167"/>
      <c r="AJU4" s="167"/>
      <c r="AJV4" s="167"/>
      <c r="AJW4" s="167"/>
      <c r="AJX4" s="167"/>
      <c r="AJY4" s="167"/>
      <c r="AJZ4" s="167"/>
      <c r="AKA4" s="167"/>
      <c r="AKB4" s="167"/>
      <c r="AKC4" s="167"/>
      <c r="AKD4" s="167"/>
      <c r="AKE4" s="167"/>
      <c r="AKF4" s="167"/>
      <c r="AKG4" s="167"/>
      <c r="AKH4" s="167"/>
      <c r="AKI4" s="167"/>
      <c r="AKJ4" s="167"/>
      <c r="AKK4" s="167"/>
      <c r="AKL4" s="167"/>
      <c r="AKM4" s="167"/>
      <c r="AKN4" s="167"/>
      <c r="AKO4" s="167"/>
      <c r="AKP4" s="167"/>
      <c r="AKQ4" s="167"/>
      <c r="AKR4" s="167"/>
      <c r="AKS4" s="167"/>
      <c r="AKT4" s="167"/>
      <c r="AKU4" s="167"/>
      <c r="AKV4" s="167"/>
      <c r="AKW4" s="167"/>
      <c r="AKX4" s="167"/>
      <c r="AKY4" s="167"/>
      <c r="AKZ4" s="167"/>
      <c r="ALA4" s="167"/>
      <c r="ALB4" s="167"/>
      <c r="ALC4" s="167"/>
      <c r="ALD4" s="167"/>
      <c r="ALE4" s="167"/>
      <c r="ALF4" s="167"/>
      <c r="ALG4" s="167"/>
      <c r="ALH4" s="167"/>
      <c r="ALI4" s="167"/>
      <c r="ALJ4" s="167"/>
      <c r="ALK4" s="167"/>
      <c r="ALL4" s="167"/>
      <c r="ALM4" s="167"/>
      <c r="ALN4" s="167"/>
      <c r="ALO4" s="167"/>
      <c r="ALP4" s="167"/>
      <c r="ALQ4" s="167"/>
      <c r="ALR4" s="167"/>
      <c r="ALS4" s="167"/>
      <c r="ALT4" s="167"/>
      <c r="ALU4" s="167"/>
      <c r="ALV4" s="167"/>
      <c r="ALW4" s="167"/>
      <c r="ALX4" s="167"/>
      <c r="ALY4" s="167"/>
      <c r="ALZ4" s="167"/>
      <c r="AMA4" s="167"/>
      <c r="AMB4" s="167"/>
      <c r="AMC4" s="167"/>
      <c r="AMD4" s="167"/>
      <c r="AME4" s="167"/>
      <c r="AMF4" s="167"/>
      <c r="AMG4" s="167"/>
      <c r="AMH4" s="167"/>
      <c r="AMI4" s="167"/>
    </row>
    <row r="5" spans="1:1024" s="168" customFormat="1" ht="100.5" customHeight="1">
      <c r="A5" s="154">
        <v>2</v>
      </c>
      <c r="B5" s="170" t="s">
        <v>203</v>
      </c>
      <c r="C5" s="171" t="s">
        <v>190</v>
      </c>
      <c r="D5" s="171" t="s">
        <v>101</v>
      </c>
      <c r="E5" s="172" t="s">
        <v>204</v>
      </c>
      <c r="F5" s="173" t="s">
        <v>135</v>
      </c>
      <c r="G5" s="174">
        <v>4</v>
      </c>
      <c r="H5" s="171">
        <v>0</v>
      </c>
      <c r="I5" s="175" t="s">
        <v>3</v>
      </c>
      <c r="J5" s="176">
        <v>14025</v>
      </c>
      <c r="K5" s="176">
        <v>2945.25</v>
      </c>
      <c r="L5" s="176">
        <v>16970.25</v>
      </c>
      <c r="M5" s="176">
        <v>14025</v>
      </c>
      <c r="N5" s="177" t="s">
        <v>94</v>
      </c>
      <c r="O5" s="171">
        <v>3</v>
      </c>
      <c r="P5" s="171">
        <v>0</v>
      </c>
      <c r="Q5" s="178">
        <f t="shared" si="0"/>
        <v>0</v>
      </c>
      <c r="R5" s="179" t="s">
        <v>205</v>
      </c>
      <c r="S5" s="180" t="s">
        <v>206</v>
      </c>
      <c r="T5" s="175">
        <v>9712.4500000000007</v>
      </c>
      <c r="U5" s="176">
        <v>2039.61</v>
      </c>
      <c r="V5" s="176">
        <v>11752.08</v>
      </c>
      <c r="W5" s="181">
        <f t="shared" ref="W5:W8" si="1">1-V5/L5</f>
        <v>0.30748928271534004</v>
      </c>
      <c r="X5" s="182">
        <v>45306</v>
      </c>
      <c r="Y5" s="166" t="s">
        <v>202</v>
      </c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  <c r="IW5" s="167"/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67"/>
      <c r="JQ5" s="167"/>
      <c r="JR5" s="167"/>
      <c r="JS5" s="167"/>
      <c r="JT5" s="167"/>
      <c r="JU5" s="167"/>
      <c r="JV5" s="167"/>
      <c r="JW5" s="167"/>
      <c r="JX5" s="167"/>
      <c r="JY5" s="167"/>
      <c r="JZ5" s="167"/>
      <c r="KA5" s="167"/>
      <c r="KB5" s="167"/>
      <c r="KC5" s="167"/>
      <c r="KD5" s="167"/>
      <c r="KE5" s="167"/>
      <c r="KF5" s="167"/>
      <c r="KG5" s="167"/>
      <c r="KH5" s="167"/>
      <c r="KI5" s="167"/>
      <c r="KJ5" s="167"/>
      <c r="KK5" s="167"/>
      <c r="KL5" s="167"/>
      <c r="KM5" s="167"/>
      <c r="KN5" s="167"/>
      <c r="KO5" s="167"/>
      <c r="KP5" s="167"/>
      <c r="KQ5" s="167"/>
      <c r="KR5" s="167"/>
      <c r="KS5" s="167"/>
      <c r="KT5" s="167"/>
      <c r="KU5" s="167"/>
      <c r="KV5" s="167"/>
      <c r="KW5" s="167"/>
      <c r="KX5" s="167"/>
      <c r="KY5" s="167"/>
      <c r="KZ5" s="167"/>
      <c r="LA5" s="167"/>
      <c r="LB5" s="167"/>
      <c r="LC5" s="167"/>
      <c r="LD5" s="167"/>
      <c r="LE5" s="167"/>
      <c r="LF5" s="167"/>
      <c r="LG5" s="167"/>
      <c r="LH5" s="167"/>
      <c r="LI5" s="167"/>
      <c r="LJ5" s="167"/>
      <c r="LK5" s="167"/>
      <c r="LL5" s="167"/>
      <c r="LM5" s="167"/>
      <c r="LN5" s="167"/>
      <c r="LO5" s="167"/>
      <c r="LP5" s="167"/>
      <c r="LQ5" s="167"/>
      <c r="LR5" s="167"/>
      <c r="LS5" s="167"/>
      <c r="LT5" s="167"/>
      <c r="LU5" s="167"/>
      <c r="LV5" s="167"/>
      <c r="LW5" s="167"/>
      <c r="LX5" s="167"/>
      <c r="LY5" s="167"/>
      <c r="LZ5" s="167"/>
      <c r="MA5" s="167"/>
      <c r="MB5" s="167"/>
      <c r="MC5" s="167"/>
      <c r="MD5" s="167"/>
      <c r="ME5" s="167"/>
      <c r="MF5" s="167"/>
      <c r="MG5" s="167"/>
      <c r="MH5" s="167"/>
      <c r="MI5" s="167"/>
      <c r="MJ5" s="167"/>
      <c r="MK5" s="167"/>
      <c r="ML5" s="167"/>
      <c r="MM5" s="167"/>
      <c r="MN5" s="167"/>
      <c r="MO5" s="167"/>
      <c r="MP5" s="167"/>
      <c r="MQ5" s="167"/>
      <c r="MR5" s="167"/>
      <c r="MS5" s="167"/>
      <c r="MT5" s="167"/>
      <c r="MU5" s="167"/>
      <c r="MV5" s="167"/>
      <c r="MW5" s="167"/>
      <c r="MX5" s="167"/>
      <c r="MY5" s="167"/>
      <c r="MZ5" s="167"/>
      <c r="NA5" s="167"/>
      <c r="NB5" s="167"/>
      <c r="NC5" s="167"/>
      <c r="ND5" s="167"/>
      <c r="NE5" s="167"/>
      <c r="NF5" s="167"/>
      <c r="NG5" s="167"/>
      <c r="NH5" s="167"/>
      <c r="NI5" s="167"/>
      <c r="NJ5" s="167"/>
      <c r="NK5" s="167"/>
      <c r="NL5" s="167"/>
      <c r="NM5" s="167"/>
      <c r="NN5" s="167"/>
      <c r="NO5" s="167"/>
      <c r="NP5" s="167"/>
      <c r="NQ5" s="167"/>
      <c r="NR5" s="167"/>
      <c r="NS5" s="167"/>
      <c r="NT5" s="167"/>
      <c r="NU5" s="167"/>
      <c r="NV5" s="167"/>
      <c r="NW5" s="167"/>
      <c r="NX5" s="167"/>
      <c r="NY5" s="167"/>
      <c r="NZ5" s="167"/>
      <c r="OA5" s="167"/>
      <c r="OB5" s="167"/>
      <c r="OC5" s="167"/>
      <c r="OD5" s="167"/>
      <c r="OE5" s="167"/>
      <c r="OF5" s="167"/>
      <c r="OG5" s="167"/>
      <c r="OH5" s="167"/>
      <c r="OI5" s="167"/>
      <c r="OJ5" s="167"/>
      <c r="OK5" s="167"/>
      <c r="OL5" s="167"/>
      <c r="OM5" s="167"/>
      <c r="ON5" s="167"/>
      <c r="OO5" s="167"/>
      <c r="OP5" s="167"/>
      <c r="OQ5" s="167"/>
      <c r="OR5" s="167"/>
      <c r="OS5" s="167"/>
      <c r="OT5" s="167"/>
      <c r="OU5" s="167"/>
      <c r="OV5" s="167"/>
      <c r="OW5" s="167"/>
      <c r="OX5" s="167"/>
      <c r="OY5" s="167"/>
      <c r="OZ5" s="167"/>
      <c r="PA5" s="167"/>
      <c r="PB5" s="167"/>
      <c r="PC5" s="167"/>
      <c r="PD5" s="167"/>
      <c r="PE5" s="167"/>
      <c r="PF5" s="167"/>
      <c r="PG5" s="167"/>
      <c r="PH5" s="167"/>
      <c r="PI5" s="167"/>
      <c r="PJ5" s="167"/>
      <c r="PK5" s="167"/>
      <c r="PL5" s="167"/>
      <c r="PM5" s="167"/>
      <c r="PN5" s="167"/>
      <c r="PO5" s="167"/>
      <c r="PP5" s="167"/>
      <c r="PQ5" s="167"/>
      <c r="PR5" s="167"/>
      <c r="PS5" s="167"/>
      <c r="PT5" s="167"/>
      <c r="PU5" s="167"/>
      <c r="PV5" s="167"/>
      <c r="PW5" s="167"/>
      <c r="PX5" s="167"/>
      <c r="PY5" s="167"/>
      <c r="PZ5" s="167"/>
      <c r="QA5" s="167"/>
      <c r="QB5" s="167"/>
      <c r="QC5" s="167"/>
      <c r="QD5" s="167"/>
      <c r="QE5" s="167"/>
      <c r="QF5" s="167"/>
      <c r="QG5" s="167"/>
      <c r="QH5" s="167"/>
      <c r="QI5" s="167"/>
      <c r="QJ5" s="167"/>
      <c r="QK5" s="167"/>
      <c r="QL5" s="167"/>
      <c r="QM5" s="167"/>
      <c r="QN5" s="167"/>
      <c r="QO5" s="167"/>
      <c r="QP5" s="167"/>
      <c r="QQ5" s="167"/>
      <c r="QR5" s="167"/>
      <c r="QS5" s="167"/>
      <c r="QT5" s="167"/>
      <c r="QU5" s="167"/>
      <c r="QV5" s="167"/>
      <c r="QW5" s="167"/>
      <c r="QX5" s="167"/>
      <c r="QY5" s="167"/>
      <c r="QZ5" s="167"/>
      <c r="RA5" s="167"/>
      <c r="RB5" s="167"/>
      <c r="RC5" s="167"/>
      <c r="RD5" s="167"/>
      <c r="RE5" s="167"/>
      <c r="RF5" s="167"/>
      <c r="RG5" s="167"/>
      <c r="RH5" s="167"/>
      <c r="RI5" s="167"/>
      <c r="RJ5" s="167"/>
      <c r="RK5" s="167"/>
      <c r="RL5" s="167"/>
      <c r="RM5" s="167"/>
      <c r="RN5" s="167"/>
      <c r="RO5" s="167"/>
      <c r="RP5" s="167"/>
      <c r="RQ5" s="167"/>
      <c r="RR5" s="167"/>
      <c r="RS5" s="167"/>
      <c r="RT5" s="167"/>
      <c r="RU5" s="167"/>
      <c r="RV5" s="167"/>
      <c r="RW5" s="167"/>
      <c r="RX5" s="167"/>
      <c r="RY5" s="167"/>
      <c r="RZ5" s="167"/>
      <c r="SA5" s="167"/>
      <c r="SB5" s="167"/>
      <c r="SC5" s="167"/>
      <c r="SD5" s="167"/>
      <c r="SE5" s="167"/>
      <c r="SF5" s="167"/>
      <c r="SG5" s="167"/>
      <c r="SH5" s="167"/>
      <c r="SI5" s="167"/>
      <c r="SJ5" s="167"/>
      <c r="SK5" s="167"/>
      <c r="SL5" s="167"/>
      <c r="SM5" s="167"/>
      <c r="SN5" s="167"/>
      <c r="SO5" s="167"/>
      <c r="SP5" s="167"/>
      <c r="SQ5" s="167"/>
      <c r="SR5" s="167"/>
      <c r="SS5" s="167"/>
      <c r="ST5" s="167"/>
      <c r="SU5" s="167"/>
      <c r="SV5" s="167"/>
      <c r="SW5" s="167"/>
      <c r="SX5" s="167"/>
      <c r="SY5" s="167"/>
      <c r="SZ5" s="167"/>
      <c r="TA5" s="167"/>
      <c r="TB5" s="167"/>
      <c r="TC5" s="167"/>
      <c r="TD5" s="167"/>
      <c r="TE5" s="167"/>
      <c r="TF5" s="167"/>
      <c r="TG5" s="167"/>
      <c r="TH5" s="167"/>
      <c r="TI5" s="167"/>
      <c r="TJ5" s="167"/>
      <c r="TK5" s="167"/>
      <c r="TL5" s="167"/>
      <c r="TM5" s="167"/>
      <c r="TN5" s="167"/>
      <c r="TO5" s="167"/>
      <c r="TP5" s="167"/>
      <c r="TQ5" s="167"/>
      <c r="TR5" s="167"/>
      <c r="TS5" s="167"/>
      <c r="TT5" s="167"/>
      <c r="TU5" s="167"/>
      <c r="TV5" s="167"/>
      <c r="TW5" s="167"/>
      <c r="TX5" s="167"/>
      <c r="TY5" s="167"/>
      <c r="TZ5" s="167"/>
      <c r="UA5" s="167"/>
      <c r="UB5" s="167"/>
      <c r="UC5" s="167"/>
      <c r="UD5" s="167"/>
      <c r="UE5" s="167"/>
      <c r="UF5" s="167"/>
      <c r="UG5" s="167"/>
      <c r="UH5" s="167"/>
      <c r="UI5" s="167"/>
      <c r="UJ5" s="167"/>
      <c r="UK5" s="167"/>
      <c r="UL5" s="167"/>
      <c r="UM5" s="167"/>
      <c r="UN5" s="167"/>
      <c r="UO5" s="167"/>
      <c r="UP5" s="167"/>
      <c r="UQ5" s="167"/>
      <c r="UR5" s="167"/>
      <c r="US5" s="167"/>
      <c r="UT5" s="167"/>
      <c r="UU5" s="167"/>
      <c r="UV5" s="167"/>
      <c r="UW5" s="167"/>
      <c r="UX5" s="167"/>
      <c r="UY5" s="167"/>
      <c r="UZ5" s="167"/>
      <c r="VA5" s="167"/>
      <c r="VB5" s="167"/>
      <c r="VC5" s="167"/>
      <c r="VD5" s="167"/>
      <c r="VE5" s="167"/>
      <c r="VF5" s="167"/>
      <c r="VG5" s="167"/>
      <c r="VH5" s="167"/>
      <c r="VI5" s="167"/>
      <c r="VJ5" s="167"/>
      <c r="VK5" s="167"/>
      <c r="VL5" s="167"/>
      <c r="VM5" s="167"/>
      <c r="VN5" s="167"/>
      <c r="VO5" s="167"/>
      <c r="VP5" s="167"/>
      <c r="VQ5" s="167"/>
      <c r="VR5" s="167"/>
      <c r="VS5" s="167"/>
      <c r="VT5" s="167"/>
      <c r="VU5" s="167"/>
      <c r="VV5" s="167"/>
      <c r="VW5" s="167"/>
      <c r="VX5" s="167"/>
      <c r="VY5" s="167"/>
      <c r="VZ5" s="167"/>
      <c r="WA5" s="167"/>
      <c r="WB5" s="167"/>
      <c r="WC5" s="167"/>
      <c r="WD5" s="167"/>
      <c r="WE5" s="167"/>
      <c r="WF5" s="167"/>
      <c r="WG5" s="167"/>
      <c r="WH5" s="167"/>
      <c r="WI5" s="167"/>
      <c r="WJ5" s="167"/>
      <c r="WK5" s="167"/>
      <c r="WL5" s="167"/>
      <c r="WM5" s="167"/>
      <c r="WN5" s="167"/>
      <c r="WO5" s="167"/>
      <c r="WP5" s="167"/>
      <c r="WQ5" s="167"/>
      <c r="WR5" s="167"/>
      <c r="WS5" s="167"/>
      <c r="WT5" s="167"/>
      <c r="WU5" s="167"/>
      <c r="WV5" s="167"/>
      <c r="WW5" s="167"/>
      <c r="WX5" s="167"/>
      <c r="WY5" s="167"/>
      <c r="WZ5" s="167"/>
      <c r="XA5" s="167"/>
      <c r="XB5" s="167"/>
      <c r="XC5" s="167"/>
      <c r="XD5" s="167"/>
      <c r="XE5" s="167"/>
      <c r="XF5" s="167"/>
      <c r="XG5" s="167"/>
      <c r="XH5" s="167"/>
      <c r="XI5" s="167"/>
      <c r="XJ5" s="167"/>
      <c r="XK5" s="167"/>
      <c r="XL5" s="167"/>
      <c r="XM5" s="167"/>
      <c r="XN5" s="167"/>
      <c r="XO5" s="167"/>
      <c r="XP5" s="167"/>
      <c r="XQ5" s="167"/>
      <c r="XR5" s="167"/>
      <c r="XS5" s="167"/>
      <c r="XT5" s="167"/>
      <c r="XU5" s="167"/>
      <c r="XV5" s="167"/>
      <c r="XW5" s="167"/>
      <c r="XX5" s="167"/>
      <c r="XY5" s="167"/>
      <c r="XZ5" s="167"/>
      <c r="YA5" s="167"/>
      <c r="YB5" s="167"/>
      <c r="YC5" s="167"/>
      <c r="YD5" s="167"/>
      <c r="YE5" s="167"/>
      <c r="YF5" s="167"/>
      <c r="YG5" s="167"/>
      <c r="YH5" s="167"/>
      <c r="YI5" s="167"/>
      <c r="YJ5" s="167"/>
      <c r="YK5" s="167"/>
      <c r="YL5" s="167"/>
      <c r="YM5" s="167"/>
      <c r="YN5" s="167"/>
      <c r="YO5" s="167"/>
      <c r="YP5" s="167"/>
      <c r="YQ5" s="167"/>
      <c r="YR5" s="167"/>
      <c r="YS5" s="167"/>
      <c r="YT5" s="167"/>
      <c r="YU5" s="167"/>
      <c r="YV5" s="167"/>
      <c r="YW5" s="167"/>
      <c r="YX5" s="167"/>
      <c r="YY5" s="167"/>
      <c r="YZ5" s="167"/>
      <c r="ZA5" s="167"/>
      <c r="ZB5" s="167"/>
      <c r="ZC5" s="167"/>
      <c r="ZD5" s="167"/>
      <c r="ZE5" s="167"/>
      <c r="ZF5" s="167"/>
      <c r="ZG5" s="167"/>
      <c r="ZH5" s="167"/>
      <c r="ZI5" s="167"/>
      <c r="ZJ5" s="167"/>
      <c r="ZK5" s="167"/>
      <c r="ZL5" s="167"/>
      <c r="ZM5" s="167"/>
      <c r="ZN5" s="167"/>
      <c r="ZO5" s="167"/>
      <c r="ZP5" s="167"/>
      <c r="ZQ5" s="167"/>
      <c r="ZR5" s="167"/>
      <c r="ZS5" s="167"/>
      <c r="ZT5" s="167"/>
      <c r="ZU5" s="167"/>
      <c r="ZV5" s="167"/>
      <c r="ZW5" s="167"/>
      <c r="ZX5" s="167"/>
      <c r="ZY5" s="167"/>
      <c r="ZZ5" s="167"/>
      <c r="AAA5" s="167"/>
      <c r="AAB5" s="167"/>
      <c r="AAC5" s="167"/>
      <c r="AAD5" s="167"/>
      <c r="AAE5" s="167"/>
      <c r="AAF5" s="167"/>
      <c r="AAG5" s="167"/>
      <c r="AAH5" s="167"/>
      <c r="AAI5" s="167"/>
      <c r="AAJ5" s="167"/>
      <c r="AAK5" s="167"/>
      <c r="AAL5" s="167"/>
      <c r="AAM5" s="167"/>
      <c r="AAN5" s="167"/>
      <c r="AAO5" s="167"/>
      <c r="AAP5" s="167"/>
      <c r="AAQ5" s="167"/>
      <c r="AAR5" s="167"/>
      <c r="AAS5" s="167"/>
      <c r="AAT5" s="167"/>
      <c r="AAU5" s="167"/>
      <c r="AAV5" s="167"/>
      <c r="AAW5" s="167"/>
      <c r="AAX5" s="167"/>
      <c r="AAY5" s="167"/>
      <c r="AAZ5" s="167"/>
      <c r="ABA5" s="167"/>
      <c r="ABB5" s="167"/>
      <c r="ABC5" s="167"/>
      <c r="ABD5" s="167"/>
      <c r="ABE5" s="167"/>
      <c r="ABF5" s="167"/>
      <c r="ABG5" s="167"/>
      <c r="ABH5" s="167"/>
      <c r="ABI5" s="167"/>
      <c r="ABJ5" s="167"/>
      <c r="ABK5" s="167"/>
      <c r="ABL5" s="167"/>
      <c r="ABM5" s="167"/>
      <c r="ABN5" s="167"/>
      <c r="ABO5" s="167"/>
      <c r="ABP5" s="167"/>
      <c r="ABQ5" s="167"/>
      <c r="ABR5" s="167"/>
      <c r="ABS5" s="167"/>
      <c r="ABT5" s="167"/>
      <c r="ABU5" s="167"/>
      <c r="ABV5" s="167"/>
      <c r="ABW5" s="167"/>
      <c r="ABX5" s="167"/>
      <c r="ABY5" s="167"/>
      <c r="ABZ5" s="167"/>
      <c r="ACA5" s="167"/>
      <c r="ACB5" s="167"/>
      <c r="ACC5" s="167"/>
      <c r="ACD5" s="167"/>
      <c r="ACE5" s="167"/>
      <c r="ACF5" s="167"/>
      <c r="ACG5" s="167"/>
      <c r="ACH5" s="167"/>
      <c r="ACI5" s="167"/>
      <c r="ACJ5" s="167"/>
      <c r="ACK5" s="167"/>
      <c r="ACL5" s="167"/>
      <c r="ACM5" s="167"/>
      <c r="ACN5" s="167"/>
      <c r="ACO5" s="167"/>
      <c r="ACP5" s="167"/>
      <c r="ACQ5" s="167"/>
      <c r="ACR5" s="167"/>
      <c r="ACS5" s="167"/>
      <c r="ACT5" s="167"/>
      <c r="ACU5" s="167"/>
      <c r="ACV5" s="167"/>
      <c r="ACW5" s="167"/>
      <c r="ACX5" s="167"/>
      <c r="ACY5" s="167"/>
      <c r="ACZ5" s="167"/>
      <c r="ADA5" s="167"/>
      <c r="ADB5" s="167"/>
      <c r="ADC5" s="167"/>
      <c r="ADD5" s="167"/>
      <c r="ADE5" s="167"/>
      <c r="ADF5" s="167"/>
      <c r="ADG5" s="167"/>
      <c r="ADH5" s="167"/>
      <c r="ADI5" s="167"/>
      <c r="ADJ5" s="167"/>
      <c r="ADK5" s="167"/>
      <c r="ADL5" s="167"/>
      <c r="ADM5" s="167"/>
      <c r="ADN5" s="167"/>
      <c r="ADO5" s="167"/>
      <c r="ADP5" s="167"/>
      <c r="ADQ5" s="167"/>
      <c r="ADR5" s="167"/>
      <c r="ADS5" s="167"/>
      <c r="ADT5" s="167"/>
      <c r="ADU5" s="167"/>
      <c r="ADV5" s="167"/>
      <c r="ADW5" s="167"/>
      <c r="ADX5" s="167"/>
      <c r="ADY5" s="167"/>
      <c r="ADZ5" s="167"/>
      <c r="AEA5" s="167"/>
      <c r="AEB5" s="167"/>
      <c r="AEC5" s="167"/>
      <c r="AED5" s="167"/>
      <c r="AEE5" s="167"/>
      <c r="AEF5" s="167"/>
      <c r="AEG5" s="167"/>
      <c r="AEH5" s="167"/>
      <c r="AEI5" s="167"/>
      <c r="AEJ5" s="167"/>
      <c r="AEK5" s="167"/>
      <c r="AEL5" s="167"/>
      <c r="AEM5" s="167"/>
      <c r="AEN5" s="167"/>
      <c r="AEO5" s="167"/>
      <c r="AEP5" s="167"/>
      <c r="AEQ5" s="167"/>
      <c r="AER5" s="167"/>
      <c r="AES5" s="167"/>
      <c r="AET5" s="167"/>
      <c r="AEU5" s="167"/>
      <c r="AEV5" s="167"/>
      <c r="AEW5" s="167"/>
      <c r="AEX5" s="167"/>
      <c r="AEY5" s="167"/>
      <c r="AEZ5" s="167"/>
      <c r="AFA5" s="167"/>
      <c r="AFB5" s="167"/>
      <c r="AFC5" s="167"/>
      <c r="AFD5" s="167"/>
      <c r="AFE5" s="167"/>
      <c r="AFF5" s="167"/>
      <c r="AFG5" s="167"/>
      <c r="AFH5" s="167"/>
      <c r="AFI5" s="167"/>
      <c r="AFJ5" s="167"/>
      <c r="AFK5" s="167"/>
      <c r="AFL5" s="167"/>
      <c r="AFM5" s="167"/>
      <c r="AFN5" s="167"/>
      <c r="AFO5" s="167"/>
      <c r="AFP5" s="167"/>
      <c r="AFQ5" s="167"/>
      <c r="AFR5" s="167"/>
      <c r="AFS5" s="167"/>
      <c r="AFT5" s="167"/>
      <c r="AFU5" s="167"/>
      <c r="AFV5" s="167"/>
      <c r="AFW5" s="167"/>
      <c r="AFX5" s="167"/>
      <c r="AFY5" s="167"/>
      <c r="AFZ5" s="167"/>
      <c r="AGA5" s="167"/>
      <c r="AGB5" s="167"/>
      <c r="AGC5" s="167"/>
      <c r="AGD5" s="167"/>
      <c r="AGE5" s="167"/>
      <c r="AGF5" s="167"/>
      <c r="AGG5" s="167"/>
      <c r="AGH5" s="167"/>
      <c r="AGI5" s="167"/>
      <c r="AGJ5" s="167"/>
      <c r="AGK5" s="167"/>
      <c r="AGL5" s="167"/>
      <c r="AGM5" s="167"/>
      <c r="AGN5" s="167"/>
      <c r="AGO5" s="167"/>
      <c r="AGP5" s="167"/>
      <c r="AGQ5" s="167"/>
      <c r="AGR5" s="167"/>
      <c r="AGS5" s="167"/>
      <c r="AGT5" s="167"/>
      <c r="AGU5" s="167"/>
      <c r="AGV5" s="167"/>
      <c r="AGW5" s="167"/>
      <c r="AGX5" s="167"/>
      <c r="AGY5" s="167"/>
      <c r="AGZ5" s="167"/>
      <c r="AHA5" s="167"/>
      <c r="AHB5" s="167"/>
      <c r="AHC5" s="167"/>
      <c r="AHD5" s="167"/>
      <c r="AHE5" s="167"/>
      <c r="AHF5" s="167"/>
      <c r="AHG5" s="167"/>
      <c r="AHH5" s="167"/>
      <c r="AHI5" s="167"/>
      <c r="AHJ5" s="167"/>
      <c r="AHK5" s="167"/>
      <c r="AHL5" s="167"/>
      <c r="AHM5" s="167"/>
      <c r="AHN5" s="167"/>
      <c r="AHO5" s="167"/>
      <c r="AHP5" s="167"/>
      <c r="AHQ5" s="167"/>
      <c r="AHR5" s="167"/>
      <c r="AHS5" s="167"/>
      <c r="AHT5" s="167"/>
      <c r="AHU5" s="167"/>
      <c r="AHV5" s="167"/>
      <c r="AHW5" s="167"/>
      <c r="AHX5" s="167"/>
      <c r="AHY5" s="167"/>
      <c r="AHZ5" s="167"/>
      <c r="AIA5" s="167"/>
      <c r="AIB5" s="167"/>
      <c r="AIC5" s="167"/>
      <c r="AID5" s="167"/>
      <c r="AIE5" s="167"/>
      <c r="AIF5" s="167"/>
      <c r="AIG5" s="167"/>
      <c r="AIH5" s="167"/>
      <c r="AII5" s="167"/>
      <c r="AIJ5" s="167"/>
      <c r="AIK5" s="167"/>
      <c r="AIL5" s="167"/>
      <c r="AIM5" s="167"/>
      <c r="AIN5" s="167"/>
      <c r="AIO5" s="167"/>
      <c r="AIP5" s="167"/>
      <c r="AIQ5" s="167"/>
      <c r="AIR5" s="167"/>
      <c r="AIS5" s="167"/>
      <c r="AIT5" s="167"/>
      <c r="AIU5" s="167"/>
      <c r="AIV5" s="167"/>
      <c r="AIW5" s="167"/>
      <c r="AIX5" s="167"/>
      <c r="AIY5" s="167"/>
      <c r="AIZ5" s="167"/>
      <c r="AJA5" s="167"/>
      <c r="AJB5" s="167"/>
      <c r="AJC5" s="167"/>
      <c r="AJD5" s="167"/>
      <c r="AJE5" s="167"/>
      <c r="AJF5" s="167"/>
      <c r="AJG5" s="167"/>
      <c r="AJH5" s="167"/>
      <c r="AJI5" s="167"/>
      <c r="AJJ5" s="167"/>
      <c r="AJK5" s="167"/>
      <c r="AJL5" s="167"/>
      <c r="AJM5" s="167"/>
      <c r="AJN5" s="167"/>
      <c r="AJO5" s="167"/>
      <c r="AJP5" s="167"/>
      <c r="AJQ5" s="167"/>
      <c r="AJR5" s="167"/>
      <c r="AJS5" s="167"/>
      <c r="AJT5" s="167"/>
      <c r="AJU5" s="167"/>
      <c r="AJV5" s="167"/>
      <c r="AJW5" s="167"/>
      <c r="AJX5" s="167"/>
      <c r="AJY5" s="167"/>
      <c r="AJZ5" s="167"/>
      <c r="AKA5" s="167"/>
      <c r="AKB5" s="167"/>
      <c r="AKC5" s="167"/>
      <c r="AKD5" s="167"/>
      <c r="AKE5" s="167"/>
      <c r="AKF5" s="167"/>
      <c r="AKG5" s="167"/>
      <c r="AKH5" s="167"/>
      <c r="AKI5" s="167"/>
      <c r="AKJ5" s="167"/>
      <c r="AKK5" s="167"/>
      <c r="AKL5" s="167"/>
      <c r="AKM5" s="167"/>
      <c r="AKN5" s="167"/>
      <c r="AKO5" s="167"/>
      <c r="AKP5" s="167"/>
      <c r="AKQ5" s="167"/>
      <c r="AKR5" s="167"/>
      <c r="AKS5" s="167"/>
      <c r="AKT5" s="167"/>
      <c r="AKU5" s="167"/>
      <c r="AKV5" s="167"/>
      <c r="AKW5" s="167"/>
      <c r="AKX5" s="167"/>
      <c r="AKY5" s="167"/>
      <c r="AKZ5" s="167"/>
      <c r="ALA5" s="167"/>
      <c r="ALB5" s="167"/>
      <c r="ALC5" s="167"/>
      <c r="ALD5" s="167"/>
      <c r="ALE5" s="167"/>
      <c r="ALF5" s="167"/>
      <c r="ALG5" s="167"/>
      <c r="ALH5" s="167"/>
      <c r="ALI5" s="167"/>
      <c r="ALJ5" s="167"/>
      <c r="ALK5" s="167"/>
      <c r="ALL5" s="167"/>
      <c r="ALM5" s="167"/>
      <c r="ALN5" s="167"/>
      <c r="ALO5" s="167"/>
      <c r="ALP5" s="167"/>
      <c r="ALQ5" s="167"/>
      <c r="ALR5" s="167"/>
      <c r="ALS5" s="167"/>
      <c r="ALT5" s="167"/>
      <c r="ALU5" s="167"/>
      <c r="ALV5" s="167"/>
      <c r="ALW5" s="167"/>
      <c r="ALX5" s="167"/>
      <c r="ALY5" s="167"/>
      <c r="ALZ5" s="167"/>
      <c r="AMA5" s="167"/>
      <c r="AMB5" s="167"/>
      <c r="AMC5" s="167"/>
      <c r="AMD5" s="167"/>
      <c r="AME5" s="167"/>
      <c r="AMF5" s="167"/>
      <c r="AMG5" s="167"/>
      <c r="AMH5" s="167"/>
      <c r="AMI5" s="167"/>
    </row>
    <row r="6" spans="1:1024" s="168" customFormat="1" ht="99.75" customHeight="1">
      <c r="A6" s="154">
        <v>3</v>
      </c>
      <c r="B6" s="170" t="s">
        <v>133</v>
      </c>
      <c r="C6" s="171" t="s">
        <v>134</v>
      </c>
      <c r="D6" s="171" t="s">
        <v>101</v>
      </c>
      <c r="E6" s="172" t="s">
        <v>140</v>
      </c>
      <c r="F6" s="173" t="s">
        <v>135</v>
      </c>
      <c r="G6" s="174"/>
      <c r="H6" s="171"/>
      <c r="I6" s="175" t="s">
        <v>136</v>
      </c>
      <c r="J6" s="176">
        <v>513.05999999999995</v>
      </c>
      <c r="K6" s="176">
        <v>107.74</v>
      </c>
      <c r="L6" s="176">
        <v>620.79999999999995</v>
      </c>
      <c r="M6" s="176">
        <v>513.05999999999995</v>
      </c>
      <c r="N6" s="177" t="s">
        <v>94</v>
      </c>
      <c r="O6" s="171">
        <v>1</v>
      </c>
      <c r="P6" s="171">
        <v>0</v>
      </c>
      <c r="Q6" s="178">
        <f t="shared" si="0"/>
        <v>0</v>
      </c>
      <c r="R6" s="179" t="s">
        <v>137</v>
      </c>
      <c r="S6" s="180" t="s">
        <v>138</v>
      </c>
      <c r="T6" s="175">
        <v>513.05999999999995</v>
      </c>
      <c r="U6" s="176">
        <v>107.74</v>
      </c>
      <c r="V6" s="176">
        <v>620.79999999999995</v>
      </c>
      <c r="W6" s="181">
        <f t="shared" si="1"/>
        <v>0</v>
      </c>
      <c r="X6" s="182">
        <v>45306</v>
      </c>
      <c r="Y6" s="166" t="s">
        <v>152</v>
      </c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7"/>
      <c r="JB6" s="167"/>
      <c r="JC6" s="167"/>
      <c r="JD6" s="167"/>
      <c r="JE6" s="167"/>
      <c r="JF6" s="167"/>
      <c r="JG6" s="167"/>
      <c r="JH6" s="167"/>
      <c r="JI6" s="167"/>
      <c r="JJ6" s="167"/>
      <c r="JK6" s="167"/>
      <c r="JL6" s="167"/>
      <c r="JM6" s="167"/>
      <c r="JN6" s="167"/>
      <c r="JO6" s="167"/>
      <c r="JP6" s="167"/>
      <c r="JQ6" s="167"/>
      <c r="JR6" s="167"/>
      <c r="JS6" s="167"/>
      <c r="JT6" s="167"/>
      <c r="JU6" s="167"/>
      <c r="JV6" s="167"/>
      <c r="JW6" s="167"/>
      <c r="JX6" s="167"/>
      <c r="JY6" s="167"/>
      <c r="JZ6" s="167"/>
      <c r="KA6" s="167"/>
      <c r="KB6" s="167"/>
      <c r="KC6" s="167"/>
      <c r="KD6" s="167"/>
      <c r="KE6" s="167"/>
      <c r="KF6" s="167"/>
      <c r="KG6" s="167"/>
      <c r="KH6" s="167"/>
      <c r="KI6" s="167"/>
      <c r="KJ6" s="167"/>
      <c r="KK6" s="167"/>
      <c r="KL6" s="167"/>
      <c r="KM6" s="167"/>
      <c r="KN6" s="167"/>
      <c r="KO6" s="167"/>
      <c r="KP6" s="167"/>
      <c r="KQ6" s="167"/>
      <c r="KR6" s="167"/>
      <c r="KS6" s="167"/>
      <c r="KT6" s="167"/>
      <c r="KU6" s="167"/>
      <c r="KV6" s="167"/>
      <c r="KW6" s="167"/>
      <c r="KX6" s="167"/>
      <c r="KY6" s="167"/>
      <c r="KZ6" s="167"/>
      <c r="LA6" s="167"/>
      <c r="LB6" s="167"/>
      <c r="LC6" s="167"/>
      <c r="LD6" s="167"/>
      <c r="LE6" s="167"/>
      <c r="LF6" s="167"/>
      <c r="LG6" s="167"/>
      <c r="LH6" s="167"/>
      <c r="LI6" s="167"/>
      <c r="LJ6" s="167"/>
      <c r="LK6" s="167"/>
      <c r="LL6" s="167"/>
      <c r="LM6" s="167"/>
      <c r="LN6" s="167"/>
      <c r="LO6" s="167"/>
      <c r="LP6" s="167"/>
      <c r="LQ6" s="167"/>
      <c r="LR6" s="167"/>
      <c r="LS6" s="167"/>
      <c r="LT6" s="167"/>
      <c r="LU6" s="167"/>
      <c r="LV6" s="167"/>
      <c r="LW6" s="167"/>
      <c r="LX6" s="167"/>
      <c r="LY6" s="167"/>
      <c r="LZ6" s="167"/>
      <c r="MA6" s="167"/>
      <c r="MB6" s="167"/>
      <c r="MC6" s="167"/>
      <c r="MD6" s="167"/>
      <c r="ME6" s="167"/>
      <c r="MF6" s="167"/>
      <c r="MG6" s="167"/>
      <c r="MH6" s="167"/>
      <c r="MI6" s="167"/>
      <c r="MJ6" s="167"/>
      <c r="MK6" s="167"/>
      <c r="ML6" s="167"/>
      <c r="MM6" s="167"/>
      <c r="MN6" s="167"/>
      <c r="MO6" s="167"/>
      <c r="MP6" s="167"/>
      <c r="MQ6" s="167"/>
      <c r="MR6" s="167"/>
      <c r="MS6" s="167"/>
      <c r="MT6" s="167"/>
      <c r="MU6" s="167"/>
      <c r="MV6" s="167"/>
      <c r="MW6" s="167"/>
      <c r="MX6" s="167"/>
      <c r="MY6" s="167"/>
      <c r="MZ6" s="167"/>
      <c r="NA6" s="167"/>
      <c r="NB6" s="167"/>
      <c r="NC6" s="167"/>
      <c r="ND6" s="167"/>
      <c r="NE6" s="167"/>
      <c r="NF6" s="167"/>
      <c r="NG6" s="167"/>
      <c r="NH6" s="167"/>
      <c r="NI6" s="167"/>
      <c r="NJ6" s="167"/>
      <c r="NK6" s="167"/>
      <c r="NL6" s="167"/>
      <c r="NM6" s="167"/>
      <c r="NN6" s="167"/>
      <c r="NO6" s="167"/>
      <c r="NP6" s="167"/>
      <c r="NQ6" s="167"/>
      <c r="NR6" s="167"/>
      <c r="NS6" s="167"/>
      <c r="NT6" s="167"/>
      <c r="NU6" s="167"/>
      <c r="NV6" s="167"/>
      <c r="NW6" s="167"/>
      <c r="NX6" s="167"/>
      <c r="NY6" s="167"/>
      <c r="NZ6" s="167"/>
      <c r="OA6" s="167"/>
      <c r="OB6" s="167"/>
      <c r="OC6" s="167"/>
      <c r="OD6" s="167"/>
      <c r="OE6" s="167"/>
      <c r="OF6" s="167"/>
      <c r="OG6" s="167"/>
      <c r="OH6" s="167"/>
      <c r="OI6" s="167"/>
      <c r="OJ6" s="167"/>
      <c r="OK6" s="167"/>
      <c r="OL6" s="167"/>
      <c r="OM6" s="167"/>
      <c r="ON6" s="167"/>
      <c r="OO6" s="167"/>
      <c r="OP6" s="167"/>
      <c r="OQ6" s="167"/>
      <c r="OR6" s="167"/>
      <c r="OS6" s="167"/>
      <c r="OT6" s="167"/>
      <c r="OU6" s="167"/>
      <c r="OV6" s="167"/>
      <c r="OW6" s="167"/>
      <c r="OX6" s="167"/>
      <c r="OY6" s="167"/>
      <c r="OZ6" s="167"/>
      <c r="PA6" s="167"/>
      <c r="PB6" s="167"/>
      <c r="PC6" s="167"/>
      <c r="PD6" s="167"/>
      <c r="PE6" s="167"/>
      <c r="PF6" s="167"/>
      <c r="PG6" s="167"/>
      <c r="PH6" s="167"/>
      <c r="PI6" s="167"/>
      <c r="PJ6" s="167"/>
      <c r="PK6" s="167"/>
      <c r="PL6" s="167"/>
      <c r="PM6" s="167"/>
      <c r="PN6" s="167"/>
      <c r="PO6" s="167"/>
      <c r="PP6" s="167"/>
      <c r="PQ6" s="167"/>
      <c r="PR6" s="167"/>
      <c r="PS6" s="167"/>
      <c r="PT6" s="167"/>
      <c r="PU6" s="167"/>
      <c r="PV6" s="167"/>
      <c r="PW6" s="167"/>
      <c r="PX6" s="167"/>
      <c r="PY6" s="167"/>
      <c r="PZ6" s="167"/>
      <c r="QA6" s="167"/>
      <c r="QB6" s="167"/>
      <c r="QC6" s="167"/>
      <c r="QD6" s="167"/>
      <c r="QE6" s="167"/>
      <c r="QF6" s="167"/>
      <c r="QG6" s="167"/>
      <c r="QH6" s="167"/>
      <c r="QI6" s="167"/>
      <c r="QJ6" s="167"/>
      <c r="QK6" s="167"/>
      <c r="QL6" s="167"/>
      <c r="QM6" s="167"/>
      <c r="QN6" s="167"/>
      <c r="QO6" s="167"/>
      <c r="QP6" s="167"/>
      <c r="QQ6" s="167"/>
      <c r="QR6" s="167"/>
      <c r="QS6" s="167"/>
      <c r="QT6" s="167"/>
      <c r="QU6" s="167"/>
      <c r="QV6" s="167"/>
      <c r="QW6" s="167"/>
      <c r="QX6" s="167"/>
      <c r="QY6" s="167"/>
      <c r="QZ6" s="167"/>
      <c r="RA6" s="167"/>
      <c r="RB6" s="167"/>
      <c r="RC6" s="167"/>
      <c r="RD6" s="167"/>
      <c r="RE6" s="167"/>
      <c r="RF6" s="167"/>
      <c r="RG6" s="167"/>
      <c r="RH6" s="167"/>
      <c r="RI6" s="167"/>
      <c r="RJ6" s="167"/>
      <c r="RK6" s="167"/>
      <c r="RL6" s="167"/>
      <c r="RM6" s="167"/>
      <c r="RN6" s="167"/>
      <c r="RO6" s="167"/>
      <c r="RP6" s="167"/>
      <c r="RQ6" s="167"/>
      <c r="RR6" s="167"/>
      <c r="RS6" s="167"/>
      <c r="RT6" s="167"/>
      <c r="RU6" s="167"/>
      <c r="RV6" s="167"/>
      <c r="RW6" s="167"/>
      <c r="RX6" s="167"/>
      <c r="RY6" s="167"/>
      <c r="RZ6" s="167"/>
      <c r="SA6" s="167"/>
      <c r="SB6" s="167"/>
      <c r="SC6" s="167"/>
      <c r="SD6" s="167"/>
      <c r="SE6" s="167"/>
      <c r="SF6" s="167"/>
      <c r="SG6" s="167"/>
      <c r="SH6" s="167"/>
      <c r="SI6" s="167"/>
      <c r="SJ6" s="167"/>
      <c r="SK6" s="167"/>
      <c r="SL6" s="167"/>
      <c r="SM6" s="167"/>
      <c r="SN6" s="167"/>
      <c r="SO6" s="167"/>
      <c r="SP6" s="167"/>
      <c r="SQ6" s="167"/>
      <c r="SR6" s="167"/>
      <c r="SS6" s="167"/>
      <c r="ST6" s="167"/>
      <c r="SU6" s="167"/>
      <c r="SV6" s="167"/>
      <c r="SW6" s="167"/>
      <c r="SX6" s="167"/>
      <c r="SY6" s="167"/>
      <c r="SZ6" s="167"/>
      <c r="TA6" s="167"/>
      <c r="TB6" s="167"/>
      <c r="TC6" s="167"/>
      <c r="TD6" s="167"/>
      <c r="TE6" s="167"/>
      <c r="TF6" s="167"/>
      <c r="TG6" s="167"/>
      <c r="TH6" s="167"/>
      <c r="TI6" s="167"/>
      <c r="TJ6" s="167"/>
      <c r="TK6" s="167"/>
      <c r="TL6" s="167"/>
      <c r="TM6" s="167"/>
      <c r="TN6" s="167"/>
      <c r="TO6" s="167"/>
      <c r="TP6" s="167"/>
      <c r="TQ6" s="167"/>
      <c r="TR6" s="167"/>
      <c r="TS6" s="167"/>
      <c r="TT6" s="167"/>
      <c r="TU6" s="167"/>
      <c r="TV6" s="167"/>
      <c r="TW6" s="167"/>
      <c r="TX6" s="167"/>
      <c r="TY6" s="167"/>
      <c r="TZ6" s="167"/>
      <c r="UA6" s="167"/>
      <c r="UB6" s="167"/>
      <c r="UC6" s="167"/>
      <c r="UD6" s="167"/>
      <c r="UE6" s="167"/>
      <c r="UF6" s="167"/>
      <c r="UG6" s="167"/>
      <c r="UH6" s="167"/>
      <c r="UI6" s="167"/>
      <c r="UJ6" s="167"/>
      <c r="UK6" s="167"/>
      <c r="UL6" s="167"/>
      <c r="UM6" s="167"/>
      <c r="UN6" s="167"/>
      <c r="UO6" s="167"/>
      <c r="UP6" s="167"/>
      <c r="UQ6" s="167"/>
      <c r="UR6" s="167"/>
      <c r="US6" s="167"/>
      <c r="UT6" s="167"/>
      <c r="UU6" s="167"/>
      <c r="UV6" s="167"/>
      <c r="UW6" s="167"/>
      <c r="UX6" s="167"/>
      <c r="UY6" s="167"/>
      <c r="UZ6" s="167"/>
      <c r="VA6" s="167"/>
      <c r="VB6" s="167"/>
      <c r="VC6" s="167"/>
      <c r="VD6" s="167"/>
      <c r="VE6" s="167"/>
      <c r="VF6" s="167"/>
      <c r="VG6" s="167"/>
      <c r="VH6" s="167"/>
      <c r="VI6" s="167"/>
      <c r="VJ6" s="167"/>
      <c r="VK6" s="167"/>
      <c r="VL6" s="167"/>
      <c r="VM6" s="167"/>
      <c r="VN6" s="167"/>
      <c r="VO6" s="167"/>
      <c r="VP6" s="167"/>
      <c r="VQ6" s="167"/>
      <c r="VR6" s="167"/>
      <c r="VS6" s="167"/>
      <c r="VT6" s="167"/>
      <c r="VU6" s="167"/>
      <c r="VV6" s="167"/>
      <c r="VW6" s="167"/>
      <c r="VX6" s="167"/>
      <c r="VY6" s="167"/>
      <c r="VZ6" s="167"/>
      <c r="WA6" s="167"/>
      <c r="WB6" s="167"/>
      <c r="WC6" s="167"/>
      <c r="WD6" s="167"/>
      <c r="WE6" s="167"/>
      <c r="WF6" s="167"/>
      <c r="WG6" s="167"/>
      <c r="WH6" s="167"/>
      <c r="WI6" s="167"/>
      <c r="WJ6" s="167"/>
      <c r="WK6" s="167"/>
      <c r="WL6" s="167"/>
      <c r="WM6" s="167"/>
      <c r="WN6" s="167"/>
      <c r="WO6" s="167"/>
      <c r="WP6" s="167"/>
      <c r="WQ6" s="167"/>
      <c r="WR6" s="167"/>
      <c r="WS6" s="167"/>
      <c r="WT6" s="167"/>
      <c r="WU6" s="167"/>
      <c r="WV6" s="167"/>
      <c r="WW6" s="167"/>
      <c r="WX6" s="167"/>
      <c r="WY6" s="167"/>
      <c r="WZ6" s="167"/>
      <c r="XA6" s="167"/>
      <c r="XB6" s="167"/>
      <c r="XC6" s="167"/>
      <c r="XD6" s="167"/>
      <c r="XE6" s="167"/>
      <c r="XF6" s="167"/>
      <c r="XG6" s="167"/>
      <c r="XH6" s="167"/>
      <c r="XI6" s="167"/>
      <c r="XJ6" s="167"/>
      <c r="XK6" s="167"/>
      <c r="XL6" s="167"/>
      <c r="XM6" s="167"/>
      <c r="XN6" s="167"/>
      <c r="XO6" s="167"/>
      <c r="XP6" s="167"/>
      <c r="XQ6" s="167"/>
      <c r="XR6" s="167"/>
      <c r="XS6" s="167"/>
      <c r="XT6" s="167"/>
      <c r="XU6" s="167"/>
      <c r="XV6" s="167"/>
      <c r="XW6" s="167"/>
      <c r="XX6" s="167"/>
      <c r="XY6" s="167"/>
      <c r="XZ6" s="167"/>
      <c r="YA6" s="167"/>
      <c r="YB6" s="167"/>
      <c r="YC6" s="167"/>
      <c r="YD6" s="167"/>
      <c r="YE6" s="167"/>
      <c r="YF6" s="167"/>
      <c r="YG6" s="167"/>
      <c r="YH6" s="167"/>
      <c r="YI6" s="167"/>
      <c r="YJ6" s="167"/>
      <c r="YK6" s="167"/>
      <c r="YL6" s="167"/>
      <c r="YM6" s="167"/>
      <c r="YN6" s="167"/>
      <c r="YO6" s="167"/>
      <c r="YP6" s="167"/>
      <c r="YQ6" s="167"/>
      <c r="YR6" s="167"/>
      <c r="YS6" s="167"/>
      <c r="YT6" s="167"/>
      <c r="YU6" s="167"/>
      <c r="YV6" s="167"/>
      <c r="YW6" s="167"/>
      <c r="YX6" s="167"/>
      <c r="YY6" s="167"/>
      <c r="YZ6" s="167"/>
      <c r="ZA6" s="167"/>
      <c r="ZB6" s="167"/>
      <c r="ZC6" s="167"/>
      <c r="ZD6" s="167"/>
      <c r="ZE6" s="167"/>
      <c r="ZF6" s="167"/>
      <c r="ZG6" s="167"/>
      <c r="ZH6" s="167"/>
      <c r="ZI6" s="167"/>
      <c r="ZJ6" s="167"/>
      <c r="ZK6" s="167"/>
      <c r="ZL6" s="167"/>
      <c r="ZM6" s="167"/>
      <c r="ZN6" s="167"/>
      <c r="ZO6" s="167"/>
      <c r="ZP6" s="167"/>
      <c r="ZQ6" s="167"/>
      <c r="ZR6" s="167"/>
      <c r="ZS6" s="167"/>
      <c r="ZT6" s="167"/>
      <c r="ZU6" s="167"/>
      <c r="ZV6" s="167"/>
      <c r="ZW6" s="167"/>
      <c r="ZX6" s="167"/>
      <c r="ZY6" s="167"/>
      <c r="ZZ6" s="167"/>
      <c r="AAA6" s="167"/>
      <c r="AAB6" s="167"/>
      <c r="AAC6" s="167"/>
      <c r="AAD6" s="167"/>
      <c r="AAE6" s="167"/>
      <c r="AAF6" s="167"/>
      <c r="AAG6" s="167"/>
      <c r="AAH6" s="167"/>
      <c r="AAI6" s="167"/>
      <c r="AAJ6" s="167"/>
      <c r="AAK6" s="167"/>
      <c r="AAL6" s="167"/>
      <c r="AAM6" s="167"/>
      <c r="AAN6" s="167"/>
      <c r="AAO6" s="167"/>
      <c r="AAP6" s="167"/>
      <c r="AAQ6" s="167"/>
      <c r="AAR6" s="167"/>
      <c r="AAS6" s="167"/>
      <c r="AAT6" s="167"/>
      <c r="AAU6" s="167"/>
      <c r="AAV6" s="167"/>
      <c r="AAW6" s="167"/>
      <c r="AAX6" s="167"/>
      <c r="AAY6" s="167"/>
      <c r="AAZ6" s="167"/>
      <c r="ABA6" s="167"/>
      <c r="ABB6" s="167"/>
      <c r="ABC6" s="167"/>
      <c r="ABD6" s="167"/>
      <c r="ABE6" s="167"/>
      <c r="ABF6" s="167"/>
      <c r="ABG6" s="167"/>
      <c r="ABH6" s="167"/>
      <c r="ABI6" s="167"/>
      <c r="ABJ6" s="167"/>
      <c r="ABK6" s="167"/>
      <c r="ABL6" s="167"/>
      <c r="ABM6" s="167"/>
      <c r="ABN6" s="167"/>
      <c r="ABO6" s="167"/>
      <c r="ABP6" s="167"/>
      <c r="ABQ6" s="167"/>
      <c r="ABR6" s="167"/>
      <c r="ABS6" s="167"/>
      <c r="ABT6" s="167"/>
      <c r="ABU6" s="167"/>
      <c r="ABV6" s="167"/>
      <c r="ABW6" s="167"/>
      <c r="ABX6" s="167"/>
      <c r="ABY6" s="167"/>
      <c r="ABZ6" s="167"/>
      <c r="ACA6" s="167"/>
      <c r="ACB6" s="167"/>
      <c r="ACC6" s="167"/>
      <c r="ACD6" s="167"/>
      <c r="ACE6" s="167"/>
      <c r="ACF6" s="167"/>
      <c r="ACG6" s="167"/>
      <c r="ACH6" s="167"/>
      <c r="ACI6" s="167"/>
      <c r="ACJ6" s="167"/>
      <c r="ACK6" s="167"/>
      <c r="ACL6" s="167"/>
      <c r="ACM6" s="167"/>
      <c r="ACN6" s="167"/>
      <c r="ACO6" s="167"/>
      <c r="ACP6" s="167"/>
      <c r="ACQ6" s="167"/>
      <c r="ACR6" s="167"/>
      <c r="ACS6" s="167"/>
      <c r="ACT6" s="167"/>
      <c r="ACU6" s="167"/>
      <c r="ACV6" s="167"/>
      <c r="ACW6" s="167"/>
      <c r="ACX6" s="167"/>
      <c r="ACY6" s="167"/>
      <c r="ACZ6" s="167"/>
      <c r="ADA6" s="167"/>
      <c r="ADB6" s="167"/>
      <c r="ADC6" s="167"/>
      <c r="ADD6" s="167"/>
      <c r="ADE6" s="167"/>
      <c r="ADF6" s="167"/>
      <c r="ADG6" s="167"/>
      <c r="ADH6" s="167"/>
      <c r="ADI6" s="167"/>
      <c r="ADJ6" s="167"/>
      <c r="ADK6" s="167"/>
      <c r="ADL6" s="167"/>
      <c r="ADM6" s="167"/>
      <c r="ADN6" s="167"/>
      <c r="ADO6" s="167"/>
      <c r="ADP6" s="167"/>
      <c r="ADQ6" s="167"/>
      <c r="ADR6" s="167"/>
      <c r="ADS6" s="167"/>
      <c r="ADT6" s="167"/>
      <c r="ADU6" s="167"/>
      <c r="ADV6" s="167"/>
      <c r="ADW6" s="167"/>
      <c r="ADX6" s="167"/>
      <c r="ADY6" s="167"/>
      <c r="ADZ6" s="167"/>
      <c r="AEA6" s="167"/>
      <c r="AEB6" s="167"/>
      <c r="AEC6" s="167"/>
      <c r="AED6" s="167"/>
      <c r="AEE6" s="167"/>
      <c r="AEF6" s="167"/>
      <c r="AEG6" s="167"/>
      <c r="AEH6" s="167"/>
      <c r="AEI6" s="167"/>
      <c r="AEJ6" s="167"/>
      <c r="AEK6" s="167"/>
      <c r="AEL6" s="167"/>
      <c r="AEM6" s="167"/>
      <c r="AEN6" s="167"/>
      <c r="AEO6" s="167"/>
      <c r="AEP6" s="167"/>
      <c r="AEQ6" s="167"/>
      <c r="AER6" s="167"/>
      <c r="AES6" s="167"/>
      <c r="AET6" s="167"/>
      <c r="AEU6" s="167"/>
      <c r="AEV6" s="167"/>
      <c r="AEW6" s="167"/>
      <c r="AEX6" s="167"/>
      <c r="AEY6" s="167"/>
      <c r="AEZ6" s="167"/>
      <c r="AFA6" s="167"/>
      <c r="AFB6" s="167"/>
      <c r="AFC6" s="167"/>
      <c r="AFD6" s="167"/>
      <c r="AFE6" s="167"/>
      <c r="AFF6" s="167"/>
      <c r="AFG6" s="167"/>
      <c r="AFH6" s="167"/>
      <c r="AFI6" s="167"/>
      <c r="AFJ6" s="167"/>
      <c r="AFK6" s="167"/>
      <c r="AFL6" s="167"/>
      <c r="AFM6" s="167"/>
      <c r="AFN6" s="167"/>
      <c r="AFO6" s="167"/>
      <c r="AFP6" s="167"/>
      <c r="AFQ6" s="167"/>
      <c r="AFR6" s="167"/>
      <c r="AFS6" s="167"/>
      <c r="AFT6" s="167"/>
      <c r="AFU6" s="167"/>
      <c r="AFV6" s="167"/>
      <c r="AFW6" s="167"/>
      <c r="AFX6" s="167"/>
      <c r="AFY6" s="167"/>
      <c r="AFZ6" s="167"/>
      <c r="AGA6" s="167"/>
      <c r="AGB6" s="167"/>
      <c r="AGC6" s="167"/>
      <c r="AGD6" s="167"/>
      <c r="AGE6" s="167"/>
      <c r="AGF6" s="167"/>
      <c r="AGG6" s="167"/>
      <c r="AGH6" s="167"/>
      <c r="AGI6" s="167"/>
      <c r="AGJ6" s="167"/>
      <c r="AGK6" s="167"/>
      <c r="AGL6" s="167"/>
      <c r="AGM6" s="167"/>
      <c r="AGN6" s="167"/>
      <c r="AGO6" s="167"/>
      <c r="AGP6" s="167"/>
      <c r="AGQ6" s="167"/>
      <c r="AGR6" s="167"/>
      <c r="AGS6" s="167"/>
      <c r="AGT6" s="167"/>
      <c r="AGU6" s="167"/>
      <c r="AGV6" s="167"/>
      <c r="AGW6" s="167"/>
      <c r="AGX6" s="167"/>
      <c r="AGY6" s="167"/>
      <c r="AGZ6" s="167"/>
      <c r="AHA6" s="167"/>
      <c r="AHB6" s="167"/>
      <c r="AHC6" s="167"/>
      <c r="AHD6" s="167"/>
      <c r="AHE6" s="167"/>
      <c r="AHF6" s="167"/>
      <c r="AHG6" s="167"/>
      <c r="AHH6" s="167"/>
      <c r="AHI6" s="167"/>
      <c r="AHJ6" s="167"/>
      <c r="AHK6" s="167"/>
      <c r="AHL6" s="167"/>
      <c r="AHM6" s="167"/>
      <c r="AHN6" s="167"/>
      <c r="AHO6" s="167"/>
      <c r="AHP6" s="167"/>
      <c r="AHQ6" s="167"/>
      <c r="AHR6" s="167"/>
      <c r="AHS6" s="167"/>
      <c r="AHT6" s="167"/>
      <c r="AHU6" s="167"/>
      <c r="AHV6" s="167"/>
      <c r="AHW6" s="167"/>
      <c r="AHX6" s="167"/>
      <c r="AHY6" s="167"/>
      <c r="AHZ6" s="167"/>
      <c r="AIA6" s="167"/>
      <c r="AIB6" s="167"/>
      <c r="AIC6" s="167"/>
      <c r="AID6" s="167"/>
      <c r="AIE6" s="167"/>
      <c r="AIF6" s="167"/>
      <c r="AIG6" s="167"/>
      <c r="AIH6" s="167"/>
      <c r="AII6" s="167"/>
      <c r="AIJ6" s="167"/>
      <c r="AIK6" s="167"/>
      <c r="AIL6" s="167"/>
      <c r="AIM6" s="167"/>
      <c r="AIN6" s="167"/>
      <c r="AIO6" s="167"/>
      <c r="AIP6" s="167"/>
      <c r="AIQ6" s="167"/>
      <c r="AIR6" s="167"/>
      <c r="AIS6" s="167"/>
      <c r="AIT6" s="167"/>
      <c r="AIU6" s="167"/>
      <c r="AIV6" s="167"/>
      <c r="AIW6" s="167"/>
      <c r="AIX6" s="167"/>
      <c r="AIY6" s="167"/>
      <c r="AIZ6" s="167"/>
      <c r="AJA6" s="167"/>
      <c r="AJB6" s="167"/>
      <c r="AJC6" s="167"/>
      <c r="AJD6" s="167"/>
      <c r="AJE6" s="167"/>
      <c r="AJF6" s="167"/>
      <c r="AJG6" s="167"/>
      <c r="AJH6" s="167"/>
      <c r="AJI6" s="167"/>
      <c r="AJJ6" s="167"/>
      <c r="AJK6" s="167"/>
      <c r="AJL6" s="167"/>
      <c r="AJM6" s="167"/>
      <c r="AJN6" s="167"/>
      <c r="AJO6" s="167"/>
      <c r="AJP6" s="167"/>
      <c r="AJQ6" s="167"/>
      <c r="AJR6" s="167"/>
      <c r="AJS6" s="167"/>
      <c r="AJT6" s="167"/>
      <c r="AJU6" s="167"/>
      <c r="AJV6" s="167"/>
      <c r="AJW6" s="167"/>
      <c r="AJX6" s="167"/>
      <c r="AJY6" s="167"/>
      <c r="AJZ6" s="167"/>
      <c r="AKA6" s="167"/>
      <c r="AKB6" s="167"/>
      <c r="AKC6" s="167"/>
      <c r="AKD6" s="167"/>
      <c r="AKE6" s="167"/>
      <c r="AKF6" s="167"/>
      <c r="AKG6" s="167"/>
      <c r="AKH6" s="167"/>
      <c r="AKI6" s="167"/>
      <c r="AKJ6" s="167"/>
      <c r="AKK6" s="167"/>
      <c r="AKL6" s="167"/>
      <c r="AKM6" s="167"/>
      <c r="AKN6" s="167"/>
      <c r="AKO6" s="167"/>
      <c r="AKP6" s="167"/>
      <c r="AKQ6" s="167"/>
      <c r="AKR6" s="167"/>
      <c r="AKS6" s="167"/>
      <c r="AKT6" s="167"/>
      <c r="AKU6" s="167"/>
      <c r="AKV6" s="167"/>
      <c r="AKW6" s="167"/>
      <c r="AKX6" s="167"/>
      <c r="AKY6" s="167"/>
      <c r="AKZ6" s="167"/>
      <c r="ALA6" s="167"/>
      <c r="ALB6" s="167"/>
      <c r="ALC6" s="167"/>
      <c r="ALD6" s="167"/>
      <c r="ALE6" s="167"/>
      <c r="ALF6" s="167"/>
      <c r="ALG6" s="167"/>
      <c r="ALH6" s="167"/>
      <c r="ALI6" s="167"/>
      <c r="ALJ6" s="167"/>
      <c r="ALK6" s="167"/>
      <c r="ALL6" s="167"/>
      <c r="ALM6" s="167"/>
      <c r="ALN6" s="167"/>
      <c r="ALO6" s="167"/>
      <c r="ALP6" s="167"/>
      <c r="ALQ6" s="167"/>
      <c r="ALR6" s="167"/>
      <c r="ALS6" s="167"/>
      <c r="ALT6" s="167"/>
      <c r="ALU6" s="167"/>
      <c r="ALV6" s="167"/>
      <c r="ALW6" s="167"/>
      <c r="ALX6" s="167"/>
      <c r="ALY6" s="167"/>
      <c r="ALZ6" s="167"/>
      <c r="AMA6" s="167"/>
      <c r="AMB6" s="167"/>
      <c r="AMC6" s="167"/>
      <c r="AMD6" s="167"/>
      <c r="AME6" s="167"/>
      <c r="AMF6" s="167"/>
      <c r="AMG6" s="167"/>
      <c r="AMH6" s="167"/>
      <c r="AMI6" s="167"/>
    </row>
    <row r="7" spans="1:1024" s="168" customFormat="1" ht="99.75" customHeight="1">
      <c r="A7" s="154">
        <v>4</v>
      </c>
      <c r="B7" s="170" t="s">
        <v>207</v>
      </c>
      <c r="C7" s="171" t="s">
        <v>102</v>
      </c>
      <c r="D7" s="171" t="s">
        <v>4</v>
      </c>
      <c r="E7" s="172" t="s">
        <v>208</v>
      </c>
      <c r="F7" s="173" t="s">
        <v>112</v>
      </c>
      <c r="G7" s="174">
        <v>3</v>
      </c>
      <c r="H7" s="171">
        <v>2</v>
      </c>
      <c r="I7" s="175" t="s">
        <v>3</v>
      </c>
      <c r="J7" s="176">
        <v>10910.49</v>
      </c>
      <c r="K7" s="176">
        <v>2291.1999999999998</v>
      </c>
      <c r="L7" s="176">
        <v>13201.69</v>
      </c>
      <c r="M7" s="176">
        <v>21820.98</v>
      </c>
      <c r="N7" s="177" t="s">
        <v>94</v>
      </c>
      <c r="O7" s="171">
        <v>1</v>
      </c>
      <c r="P7" s="171">
        <v>0</v>
      </c>
      <c r="Q7" s="178">
        <v>0</v>
      </c>
      <c r="R7" s="179" t="s">
        <v>209</v>
      </c>
      <c r="S7" s="180" t="s">
        <v>210</v>
      </c>
      <c r="T7" s="175">
        <v>10910.49</v>
      </c>
      <c r="U7" s="176">
        <v>2291.1999999999998</v>
      </c>
      <c r="V7" s="176">
        <v>13201.69</v>
      </c>
      <c r="W7" s="181">
        <f t="shared" si="1"/>
        <v>0</v>
      </c>
      <c r="X7" s="182">
        <v>45308</v>
      </c>
      <c r="Y7" s="166" t="s">
        <v>211</v>
      </c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67"/>
      <c r="QR7" s="167"/>
      <c r="QS7" s="167"/>
      <c r="QT7" s="167"/>
      <c r="QU7" s="167"/>
      <c r="QV7" s="167"/>
      <c r="QW7" s="167"/>
      <c r="QX7" s="167"/>
      <c r="QY7" s="167"/>
      <c r="QZ7" s="167"/>
      <c r="RA7" s="167"/>
      <c r="RB7" s="167"/>
      <c r="RC7" s="167"/>
      <c r="RD7" s="167"/>
      <c r="RE7" s="167"/>
      <c r="RF7" s="167"/>
      <c r="RG7" s="167"/>
      <c r="RH7" s="167"/>
      <c r="RI7" s="167"/>
      <c r="RJ7" s="167"/>
      <c r="RK7" s="167"/>
      <c r="RL7" s="167"/>
      <c r="RM7" s="167"/>
      <c r="RN7" s="167"/>
      <c r="RO7" s="167"/>
      <c r="RP7" s="167"/>
      <c r="RQ7" s="167"/>
      <c r="RR7" s="167"/>
      <c r="RS7" s="167"/>
      <c r="RT7" s="167"/>
      <c r="RU7" s="167"/>
      <c r="RV7" s="167"/>
      <c r="RW7" s="167"/>
      <c r="RX7" s="167"/>
      <c r="RY7" s="167"/>
      <c r="RZ7" s="167"/>
      <c r="SA7" s="167"/>
      <c r="SB7" s="167"/>
      <c r="SC7" s="167"/>
      <c r="SD7" s="167"/>
      <c r="SE7" s="167"/>
      <c r="SF7" s="167"/>
      <c r="SG7" s="167"/>
      <c r="SH7" s="167"/>
      <c r="SI7" s="167"/>
      <c r="SJ7" s="167"/>
      <c r="SK7" s="167"/>
      <c r="SL7" s="167"/>
      <c r="SM7" s="167"/>
      <c r="SN7" s="167"/>
      <c r="SO7" s="167"/>
      <c r="SP7" s="167"/>
      <c r="SQ7" s="167"/>
      <c r="SR7" s="167"/>
      <c r="SS7" s="167"/>
      <c r="ST7" s="167"/>
      <c r="SU7" s="167"/>
      <c r="SV7" s="167"/>
      <c r="SW7" s="167"/>
      <c r="SX7" s="167"/>
      <c r="SY7" s="167"/>
      <c r="SZ7" s="167"/>
      <c r="TA7" s="167"/>
      <c r="TB7" s="167"/>
      <c r="TC7" s="167"/>
      <c r="TD7" s="167"/>
      <c r="TE7" s="167"/>
      <c r="TF7" s="167"/>
      <c r="TG7" s="167"/>
      <c r="TH7" s="167"/>
      <c r="TI7" s="167"/>
      <c r="TJ7" s="167"/>
      <c r="TK7" s="167"/>
      <c r="TL7" s="167"/>
      <c r="TM7" s="167"/>
      <c r="TN7" s="167"/>
      <c r="TO7" s="167"/>
      <c r="TP7" s="167"/>
      <c r="TQ7" s="167"/>
      <c r="TR7" s="167"/>
      <c r="TS7" s="167"/>
      <c r="TT7" s="167"/>
      <c r="TU7" s="167"/>
      <c r="TV7" s="167"/>
      <c r="TW7" s="167"/>
      <c r="TX7" s="167"/>
      <c r="TY7" s="167"/>
      <c r="TZ7" s="167"/>
      <c r="UA7" s="167"/>
      <c r="UB7" s="167"/>
      <c r="UC7" s="167"/>
      <c r="UD7" s="167"/>
      <c r="UE7" s="167"/>
      <c r="UF7" s="167"/>
      <c r="UG7" s="167"/>
      <c r="UH7" s="167"/>
      <c r="UI7" s="167"/>
      <c r="UJ7" s="167"/>
      <c r="UK7" s="167"/>
      <c r="UL7" s="167"/>
      <c r="UM7" s="167"/>
      <c r="UN7" s="167"/>
      <c r="UO7" s="167"/>
      <c r="UP7" s="167"/>
      <c r="UQ7" s="167"/>
      <c r="UR7" s="167"/>
      <c r="US7" s="167"/>
      <c r="UT7" s="167"/>
      <c r="UU7" s="167"/>
      <c r="UV7" s="167"/>
      <c r="UW7" s="167"/>
      <c r="UX7" s="167"/>
      <c r="UY7" s="167"/>
      <c r="UZ7" s="167"/>
      <c r="VA7" s="167"/>
      <c r="VB7" s="167"/>
      <c r="VC7" s="167"/>
      <c r="VD7" s="167"/>
      <c r="VE7" s="167"/>
      <c r="VF7" s="167"/>
      <c r="VG7" s="167"/>
      <c r="VH7" s="167"/>
      <c r="VI7" s="167"/>
      <c r="VJ7" s="167"/>
      <c r="VK7" s="167"/>
      <c r="VL7" s="167"/>
      <c r="VM7" s="167"/>
      <c r="VN7" s="167"/>
      <c r="VO7" s="167"/>
      <c r="VP7" s="167"/>
      <c r="VQ7" s="167"/>
      <c r="VR7" s="167"/>
      <c r="VS7" s="167"/>
      <c r="VT7" s="167"/>
      <c r="VU7" s="167"/>
      <c r="VV7" s="167"/>
      <c r="VW7" s="167"/>
      <c r="VX7" s="167"/>
      <c r="VY7" s="167"/>
      <c r="VZ7" s="167"/>
      <c r="WA7" s="167"/>
      <c r="WB7" s="167"/>
      <c r="WC7" s="167"/>
      <c r="WD7" s="167"/>
      <c r="WE7" s="167"/>
      <c r="WF7" s="167"/>
      <c r="WG7" s="167"/>
      <c r="WH7" s="167"/>
      <c r="WI7" s="167"/>
      <c r="WJ7" s="167"/>
      <c r="WK7" s="167"/>
      <c r="WL7" s="167"/>
      <c r="WM7" s="167"/>
      <c r="WN7" s="167"/>
      <c r="WO7" s="167"/>
      <c r="WP7" s="167"/>
      <c r="WQ7" s="167"/>
      <c r="WR7" s="167"/>
      <c r="WS7" s="167"/>
      <c r="WT7" s="167"/>
      <c r="WU7" s="167"/>
      <c r="WV7" s="167"/>
      <c r="WW7" s="167"/>
      <c r="WX7" s="167"/>
      <c r="WY7" s="167"/>
      <c r="WZ7" s="167"/>
      <c r="XA7" s="167"/>
      <c r="XB7" s="167"/>
      <c r="XC7" s="167"/>
      <c r="XD7" s="167"/>
      <c r="XE7" s="167"/>
      <c r="XF7" s="167"/>
      <c r="XG7" s="167"/>
      <c r="XH7" s="167"/>
      <c r="XI7" s="167"/>
      <c r="XJ7" s="167"/>
      <c r="XK7" s="167"/>
      <c r="XL7" s="167"/>
      <c r="XM7" s="167"/>
      <c r="XN7" s="167"/>
      <c r="XO7" s="167"/>
      <c r="XP7" s="167"/>
      <c r="XQ7" s="167"/>
      <c r="XR7" s="167"/>
      <c r="XS7" s="167"/>
      <c r="XT7" s="167"/>
      <c r="XU7" s="167"/>
      <c r="XV7" s="167"/>
      <c r="XW7" s="167"/>
      <c r="XX7" s="167"/>
      <c r="XY7" s="167"/>
      <c r="XZ7" s="167"/>
      <c r="YA7" s="167"/>
      <c r="YB7" s="167"/>
      <c r="YC7" s="167"/>
      <c r="YD7" s="167"/>
      <c r="YE7" s="167"/>
      <c r="YF7" s="167"/>
      <c r="YG7" s="167"/>
      <c r="YH7" s="167"/>
      <c r="YI7" s="167"/>
      <c r="YJ7" s="167"/>
      <c r="YK7" s="167"/>
      <c r="YL7" s="167"/>
      <c r="YM7" s="167"/>
      <c r="YN7" s="167"/>
      <c r="YO7" s="167"/>
      <c r="YP7" s="167"/>
      <c r="YQ7" s="167"/>
      <c r="YR7" s="167"/>
      <c r="YS7" s="167"/>
      <c r="YT7" s="167"/>
      <c r="YU7" s="167"/>
      <c r="YV7" s="167"/>
      <c r="YW7" s="167"/>
      <c r="YX7" s="167"/>
      <c r="YY7" s="167"/>
      <c r="YZ7" s="167"/>
      <c r="ZA7" s="167"/>
      <c r="ZB7" s="167"/>
      <c r="ZC7" s="167"/>
      <c r="ZD7" s="167"/>
      <c r="ZE7" s="167"/>
      <c r="ZF7" s="167"/>
      <c r="ZG7" s="167"/>
      <c r="ZH7" s="167"/>
      <c r="ZI7" s="167"/>
      <c r="ZJ7" s="167"/>
      <c r="ZK7" s="167"/>
      <c r="ZL7" s="167"/>
      <c r="ZM7" s="167"/>
      <c r="ZN7" s="167"/>
      <c r="ZO7" s="167"/>
      <c r="ZP7" s="167"/>
      <c r="ZQ7" s="167"/>
      <c r="ZR7" s="167"/>
      <c r="ZS7" s="167"/>
      <c r="ZT7" s="167"/>
      <c r="ZU7" s="167"/>
      <c r="ZV7" s="167"/>
      <c r="ZW7" s="167"/>
      <c r="ZX7" s="167"/>
      <c r="ZY7" s="167"/>
      <c r="ZZ7" s="167"/>
      <c r="AAA7" s="167"/>
      <c r="AAB7" s="167"/>
      <c r="AAC7" s="167"/>
      <c r="AAD7" s="167"/>
      <c r="AAE7" s="167"/>
      <c r="AAF7" s="167"/>
      <c r="AAG7" s="167"/>
      <c r="AAH7" s="167"/>
      <c r="AAI7" s="167"/>
      <c r="AAJ7" s="167"/>
      <c r="AAK7" s="167"/>
      <c r="AAL7" s="167"/>
      <c r="AAM7" s="167"/>
      <c r="AAN7" s="167"/>
      <c r="AAO7" s="167"/>
      <c r="AAP7" s="167"/>
      <c r="AAQ7" s="167"/>
      <c r="AAR7" s="167"/>
      <c r="AAS7" s="167"/>
      <c r="AAT7" s="167"/>
      <c r="AAU7" s="167"/>
      <c r="AAV7" s="167"/>
      <c r="AAW7" s="167"/>
      <c r="AAX7" s="167"/>
      <c r="AAY7" s="167"/>
      <c r="AAZ7" s="167"/>
      <c r="ABA7" s="167"/>
      <c r="ABB7" s="167"/>
      <c r="ABC7" s="167"/>
      <c r="ABD7" s="167"/>
      <c r="ABE7" s="167"/>
      <c r="ABF7" s="167"/>
      <c r="ABG7" s="167"/>
      <c r="ABH7" s="167"/>
      <c r="ABI7" s="167"/>
      <c r="ABJ7" s="167"/>
      <c r="ABK7" s="167"/>
      <c r="ABL7" s="167"/>
      <c r="ABM7" s="167"/>
      <c r="ABN7" s="167"/>
      <c r="ABO7" s="167"/>
      <c r="ABP7" s="167"/>
      <c r="ABQ7" s="167"/>
      <c r="ABR7" s="167"/>
      <c r="ABS7" s="167"/>
      <c r="ABT7" s="167"/>
      <c r="ABU7" s="167"/>
      <c r="ABV7" s="167"/>
      <c r="ABW7" s="167"/>
      <c r="ABX7" s="167"/>
      <c r="ABY7" s="167"/>
      <c r="ABZ7" s="167"/>
      <c r="ACA7" s="167"/>
      <c r="ACB7" s="167"/>
      <c r="ACC7" s="167"/>
      <c r="ACD7" s="167"/>
      <c r="ACE7" s="167"/>
      <c r="ACF7" s="167"/>
      <c r="ACG7" s="167"/>
      <c r="ACH7" s="167"/>
      <c r="ACI7" s="167"/>
      <c r="ACJ7" s="167"/>
      <c r="ACK7" s="167"/>
      <c r="ACL7" s="167"/>
      <c r="ACM7" s="167"/>
      <c r="ACN7" s="167"/>
      <c r="ACO7" s="167"/>
      <c r="ACP7" s="167"/>
      <c r="ACQ7" s="167"/>
      <c r="ACR7" s="167"/>
      <c r="ACS7" s="167"/>
      <c r="ACT7" s="167"/>
      <c r="ACU7" s="167"/>
      <c r="ACV7" s="167"/>
      <c r="ACW7" s="167"/>
      <c r="ACX7" s="167"/>
      <c r="ACY7" s="167"/>
      <c r="ACZ7" s="167"/>
      <c r="ADA7" s="167"/>
      <c r="ADB7" s="167"/>
      <c r="ADC7" s="167"/>
      <c r="ADD7" s="167"/>
      <c r="ADE7" s="167"/>
      <c r="ADF7" s="167"/>
      <c r="ADG7" s="167"/>
      <c r="ADH7" s="167"/>
      <c r="ADI7" s="167"/>
      <c r="ADJ7" s="167"/>
      <c r="ADK7" s="167"/>
      <c r="ADL7" s="167"/>
      <c r="ADM7" s="167"/>
      <c r="ADN7" s="167"/>
      <c r="ADO7" s="167"/>
      <c r="ADP7" s="167"/>
      <c r="ADQ7" s="167"/>
      <c r="ADR7" s="167"/>
      <c r="ADS7" s="167"/>
      <c r="ADT7" s="167"/>
      <c r="ADU7" s="167"/>
      <c r="ADV7" s="167"/>
      <c r="ADW7" s="167"/>
      <c r="ADX7" s="167"/>
      <c r="ADY7" s="167"/>
      <c r="ADZ7" s="167"/>
      <c r="AEA7" s="167"/>
      <c r="AEB7" s="167"/>
      <c r="AEC7" s="167"/>
      <c r="AED7" s="167"/>
      <c r="AEE7" s="167"/>
      <c r="AEF7" s="167"/>
      <c r="AEG7" s="167"/>
      <c r="AEH7" s="167"/>
      <c r="AEI7" s="167"/>
      <c r="AEJ7" s="167"/>
      <c r="AEK7" s="167"/>
      <c r="AEL7" s="167"/>
      <c r="AEM7" s="167"/>
      <c r="AEN7" s="167"/>
      <c r="AEO7" s="167"/>
      <c r="AEP7" s="167"/>
      <c r="AEQ7" s="167"/>
      <c r="AER7" s="167"/>
      <c r="AES7" s="167"/>
      <c r="AET7" s="167"/>
      <c r="AEU7" s="167"/>
      <c r="AEV7" s="167"/>
      <c r="AEW7" s="167"/>
      <c r="AEX7" s="167"/>
      <c r="AEY7" s="167"/>
      <c r="AEZ7" s="167"/>
      <c r="AFA7" s="167"/>
      <c r="AFB7" s="167"/>
      <c r="AFC7" s="167"/>
      <c r="AFD7" s="167"/>
      <c r="AFE7" s="167"/>
      <c r="AFF7" s="167"/>
      <c r="AFG7" s="167"/>
      <c r="AFH7" s="167"/>
      <c r="AFI7" s="167"/>
      <c r="AFJ7" s="167"/>
      <c r="AFK7" s="167"/>
      <c r="AFL7" s="167"/>
      <c r="AFM7" s="167"/>
      <c r="AFN7" s="167"/>
      <c r="AFO7" s="167"/>
      <c r="AFP7" s="167"/>
      <c r="AFQ7" s="167"/>
      <c r="AFR7" s="167"/>
      <c r="AFS7" s="167"/>
      <c r="AFT7" s="167"/>
      <c r="AFU7" s="167"/>
      <c r="AFV7" s="167"/>
      <c r="AFW7" s="167"/>
      <c r="AFX7" s="167"/>
      <c r="AFY7" s="167"/>
      <c r="AFZ7" s="167"/>
      <c r="AGA7" s="167"/>
      <c r="AGB7" s="167"/>
      <c r="AGC7" s="167"/>
      <c r="AGD7" s="167"/>
      <c r="AGE7" s="167"/>
      <c r="AGF7" s="167"/>
      <c r="AGG7" s="167"/>
      <c r="AGH7" s="167"/>
      <c r="AGI7" s="167"/>
      <c r="AGJ7" s="167"/>
      <c r="AGK7" s="167"/>
      <c r="AGL7" s="167"/>
      <c r="AGM7" s="167"/>
      <c r="AGN7" s="167"/>
      <c r="AGO7" s="167"/>
      <c r="AGP7" s="167"/>
      <c r="AGQ7" s="167"/>
      <c r="AGR7" s="167"/>
      <c r="AGS7" s="167"/>
      <c r="AGT7" s="167"/>
      <c r="AGU7" s="167"/>
      <c r="AGV7" s="167"/>
      <c r="AGW7" s="167"/>
      <c r="AGX7" s="167"/>
      <c r="AGY7" s="167"/>
      <c r="AGZ7" s="167"/>
      <c r="AHA7" s="167"/>
      <c r="AHB7" s="167"/>
      <c r="AHC7" s="167"/>
      <c r="AHD7" s="167"/>
      <c r="AHE7" s="167"/>
      <c r="AHF7" s="167"/>
      <c r="AHG7" s="167"/>
      <c r="AHH7" s="167"/>
      <c r="AHI7" s="167"/>
      <c r="AHJ7" s="167"/>
      <c r="AHK7" s="167"/>
      <c r="AHL7" s="167"/>
      <c r="AHM7" s="167"/>
      <c r="AHN7" s="167"/>
      <c r="AHO7" s="167"/>
      <c r="AHP7" s="167"/>
      <c r="AHQ7" s="167"/>
      <c r="AHR7" s="167"/>
      <c r="AHS7" s="167"/>
      <c r="AHT7" s="167"/>
      <c r="AHU7" s="167"/>
      <c r="AHV7" s="167"/>
      <c r="AHW7" s="167"/>
      <c r="AHX7" s="167"/>
      <c r="AHY7" s="167"/>
      <c r="AHZ7" s="167"/>
      <c r="AIA7" s="167"/>
      <c r="AIB7" s="167"/>
      <c r="AIC7" s="167"/>
      <c r="AID7" s="167"/>
      <c r="AIE7" s="167"/>
      <c r="AIF7" s="167"/>
      <c r="AIG7" s="167"/>
      <c r="AIH7" s="167"/>
      <c r="AII7" s="167"/>
      <c r="AIJ7" s="167"/>
      <c r="AIK7" s="167"/>
      <c r="AIL7" s="167"/>
      <c r="AIM7" s="167"/>
      <c r="AIN7" s="167"/>
      <c r="AIO7" s="167"/>
      <c r="AIP7" s="167"/>
      <c r="AIQ7" s="167"/>
      <c r="AIR7" s="167"/>
      <c r="AIS7" s="167"/>
      <c r="AIT7" s="167"/>
      <c r="AIU7" s="167"/>
      <c r="AIV7" s="167"/>
      <c r="AIW7" s="167"/>
      <c r="AIX7" s="167"/>
      <c r="AIY7" s="167"/>
      <c r="AIZ7" s="167"/>
      <c r="AJA7" s="167"/>
      <c r="AJB7" s="167"/>
      <c r="AJC7" s="167"/>
      <c r="AJD7" s="167"/>
      <c r="AJE7" s="167"/>
      <c r="AJF7" s="167"/>
      <c r="AJG7" s="167"/>
      <c r="AJH7" s="167"/>
      <c r="AJI7" s="167"/>
      <c r="AJJ7" s="167"/>
      <c r="AJK7" s="167"/>
      <c r="AJL7" s="167"/>
      <c r="AJM7" s="167"/>
      <c r="AJN7" s="167"/>
      <c r="AJO7" s="167"/>
      <c r="AJP7" s="167"/>
      <c r="AJQ7" s="167"/>
      <c r="AJR7" s="167"/>
      <c r="AJS7" s="167"/>
      <c r="AJT7" s="167"/>
      <c r="AJU7" s="167"/>
      <c r="AJV7" s="167"/>
      <c r="AJW7" s="167"/>
      <c r="AJX7" s="167"/>
      <c r="AJY7" s="167"/>
      <c r="AJZ7" s="167"/>
      <c r="AKA7" s="167"/>
      <c r="AKB7" s="167"/>
      <c r="AKC7" s="167"/>
      <c r="AKD7" s="167"/>
      <c r="AKE7" s="167"/>
      <c r="AKF7" s="167"/>
      <c r="AKG7" s="167"/>
      <c r="AKH7" s="167"/>
      <c r="AKI7" s="167"/>
      <c r="AKJ7" s="167"/>
      <c r="AKK7" s="167"/>
      <c r="AKL7" s="167"/>
      <c r="AKM7" s="167"/>
      <c r="AKN7" s="167"/>
      <c r="AKO7" s="167"/>
      <c r="AKP7" s="167"/>
      <c r="AKQ7" s="167"/>
      <c r="AKR7" s="167"/>
      <c r="AKS7" s="167"/>
      <c r="AKT7" s="167"/>
      <c r="AKU7" s="167"/>
      <c r="AKV7" s="167"/>
      <c r="AKW7" s="167"/>
      <c r="AKX7" s="167"/>
      <c r="AKY7" s="167"/>
      <c r="AKZ7" s="167"/>
      <c r="ALA7" s="167"/>
      <c r="ALB7" s="167"/>
      <c r="ALC7" s="167"/>
      <c r="ALD7" s="167"/>
      <c r="ALE7" s="167"/>
      <c r="ALF7" s="167"/>
      <c r="ALG7" s="167"/>
      <c r="ALH7" s="167"/>
      <c r="ALI7" s="167"/>
      <c r="ALJ7" s="167"/>
      <c r="ALK7" s="167"/>
      <c r="ALL7" s="167"/>
      <c r="ALM7" s="167"/>
      <c r="ALN7" s="167"/>
      <c r="ALO7" s="167"/>
      <c r="ALP7" s="167"/>
      <c r="ALQ7" s="167"/>
      <c r="ALR7" s="167"/>
      <c r="ALS7" s="167"/>
      <c r="ALT7" s="167"/>
      <c r="ALU7" s="167"/>
      <c r="ALV7" s="167"/>
      <c r="ALW7" s="167"/>
      <c r="ALX7" s="167"/>
      <c r="ALY7" s="167"/>
      <c r="ALZ7" s="167"/>
      <c r="AMA7" s="167"/>
      <c r="AMB7" s="167"/>
      <c r="AMC7" s="167"/>
      <c r="AMD7" s="167"/>
      <c r="AME7" s="167"/>
      <c r="AMF7" s="167"/>
      <c r="AMG7" s="167"/>
      <c r="AMH7" s="167"/>
      <c r="AMI7" s="167"/>
    </row>
    <row r="8" spans="1:1024" s="168" customFormat="1" ht="140.25" customHeight="1">
      <c r="A8" s="154">
        <v>5</v>
      </c>
      <c r="B8" s="170" t="s">
        <v>212</v>
      </c>
      <c r="C8" s="171" t="s">
        <v>134</v>
      </c>
      <c r="D8" s="171" t="s">
        <v>101</v>
      </c>
      <c r="E8" s="172" t="s">
        <v>213</v>
      </c>
      <c r="F8" s="173" t="s">
        <v>112</v>
      </c>
      <c r="G8" s="174">
        <v>5</v>
      </c>
      <c r="H8" s="171">
        <v>0</v>
      </c>
      <c r="I8" s="175" t="s">
        <v>3</v>
      </c>
      <c r="J8" s="176">
        <v>15537.96</v>
      </c>
      <c r="K8" s="176">
        <v>3262.97</v>
      </c>
      <c r="L8" s="176">
        <v>18800.93</v>
      </c>
      <c r="M8" s="176">
        <v>15537.96</v>
      </c>
      <c r="N8" s="177" t="s">
        <v>94</v>
      </c>
      <c r="O8" s="171">
        <v>1</v>
      </c>
      <c r="P8" s="171">
        <v>0</v>
      </c>
      <c r="Q8" s="178">
        <f t="shared" ref="Q8" si="2">(P8/O8)</f>
        <v>0</v>
      </c>
      <c r="R8" s="179" t="s">
        <v>214</v>
      </c>
      <c r="S8" s="180" t="s">
        <v>215</v>
      </c>
      <c r="T8" s="175">
        <v>15537</v>
      </c>
      <c r="U8" s="176">
        <v>3262.77</v>
      </c>
      <c r="V8" s="176">
        <v>18799.77</v>
      </c>
      <c r="W8" s="181">
        <f t="shared" si="1"/>
        <v>6.1699075524446201E-5</v>
      </c>
      <c r="X8" s="182">
        <v>45316</v>
      </c>
      <c r="Y8" s="166" t="s">
        <v>216</v>
      </c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  <c r="IW8" s="167"/>
      <c r="IX8" s="167"/>
      <c r="IY8" s="167"/>
      <c r="IZ8" s="167"/>
      <c r="JA8" s="167"/>
      <c r="JB8" s="167"/>
      <c r="JC8" s="167"/>
      <c r="JD8" s="167"/>
      <c r="JE8" s="167"/>
      <c r="JF8" s="167"/>
      <c r="JG8" s="167"/>
      <c r="JH8" s="167"/>
      <c r="JI8" s="167"/>
      <c r="JJ8" s="167"/>
      <c r="JK8" s="167"/>
      <c r="JL8" s="167"/>
      <c r="JM8" s="167"/>
      <c r="JN8" s="167"/>
      <c r="JO8" s="167"/>
      <c r="JP8" s="167"/>
      <c r="JQ8" s="167"/>
      <c r="JR8" s="167"/>
      <c r="JS8" s="167"/>
      <c r="JT8" s="167"/>
      <c r="JU8" s="167"/>
      <c r="JV8" s="167"/>
      <c r="JW8" s="167"/>
      <c r="JX8" s="167"/>
      <c r="JY8" s="167"/>
      <c r="JZ8" s="167"/>
      <c r="KA8" s="167"/>
      <c r="KB8" s="167"/>
      <c r="KC8" s="167"/>
      <c r="KD8" s="167"/>
      <c r="KE8" s="167"/>
      <c r="KF8" s="167"/>
      <c r="KG8" s="167"/>
      <c r="KH8" s="167"/>
      <c r="KI8" s="167"/>
      <c r="KJ8" s="167"/>
      <c r="KK8" s="167"/>
      <c r="KL8" s="167"/>
      <c r="KM8" s="167"/>
      <c r="KN8" s="167"/>
      <c r="KO8" s="167"/>
      <c r="KP8" s="167"/>
      <c r="KQ8" s="167"/>
      <c r="KR8" s="167"/>
      <c r="KS8" s="167"/>
      <c r="KT8" s="167"/>
      <c r="KU8" s="167"/>
      <c r="KV8" s="167"/>
      <c r="KW8" s="167"/>
      <c r="KX8" s="167"/>
      <c r="KY8" s="167"/>
      <c r="KZ8" s="167"/>
      <c r="LA8" s="167"/>
      <c r="LB8" s="167"/>
      <c r="LC8" s="167"/>
      <c r="LD8" s="167"/>
      <c r="LE8" s="167"/>
      <c r="LF8" s="167"/>
      <c r="LG8" s="167"/>
      <c r="LH8" s="167"/>
      <c r="LI8" s="167"/>
      <c r="LJ8" s="167"/>
      <c r="LK8" s="167"/>
      <c r="LL8" s="167"/>
      <c r="LM8" s="167"/>
      <c r="LN8" s="167"/>
      <c r="LO8" s="167"/>
      <c r="LP8" s="167"/>
      <c r="LQ8" s="167"/>
      <c r="LR8" s="167"/>
      <c r="LS8" s="167"/>
      <c r="LT8" s="167"/>
      <c r="LU8" s="167"/>
      <c r="LV8" s="167"/>
      <c r="LW8" s="167"/>
      <c r="LX8" s="167"/>
      <c r="LY8" s="167"/>
      <c r="LZ8" s="167"/>
      <c r="MA8" s="167"/>
      <c r="MB8" s="167"/>
      <c r="MC8" s="167"/>
      <c r="MD8" s="167"/>
      <c r="ME8" s="167"/>
      <c r="MF8" s="167"/>
      <c r="MG8" s="167"/>
      <c r="MH8" s="167"/>
      <c r="MI8" s="167"/>
      <c r="MJ8" s="167"/>
      <c r="MK8" s="167"/>
      <c r="ML8" s="167"/>
      <c r="MM8" s="167"/>
      <c r="MN8" s="167"/>
      <c r="MO8" s="167"/>
      <c r="MP8" s="167"/>
      <c r="MQ8" s="167"/>
      <c r="MR8" s="167"/>
      <c r="MS8" s="167"/>
      <c r="MT8" s="167"/>
      <c r="MU8" s="167"/>
      <c r="MV8" s="167"/>
      <c r="MW8" s="167"/>
      <c r="MX8" s="167"/>
      <c r="MY8" s="167"/>
      <c r="MZ8" s="167"/>
      <c r="NA8" s="167"/>
      <c r="NB8" s="167"/>
      <c r="NC8" s="167"/>
      <c r="ND8" s="167"/>
      <c r="NE8" s="167"/>
      <c r="NF8" s="167"/>
      <c r="NG8" s="167"/>
      <c r="NH8" s="167"/>
      <c r="NI8" s="167"/>
      <c r="NJ8" s="167"/>
      <c r="NK8" s="167"/>
      <c r="NL8" s="167"/>
      <c r="NM8" s="167"/>
      <c r="NN8" s="167"/>
      <c r="NO8" s="167"/>
      <c r="NP8" s="167"/>
      <c r="NQ8" s="167"/>
      <c r="NR8" s="167"/>
      <c r="NS8" s="167"/>
      <c r="NT8" s="167"/>
      <c r="NU8" s="167"/>
      <c r="NV8" s="167"/>
      <c r="NW8" s="167"/>
      <c r="NX8" s="167"/>
      <c r="NY8" s="167"/>
      <c r="NZ8" s="167"/>
      <c r="OA8" s="167"/>
      <c r="OB8" s="167"/>
      <c r="OC8" s="167"/>
      <c r="OD8" s="167"/>
      <c r="OE8" s="167"/>
      <c r="OF8" s="167"/>
      <c r="OG8" s="167"/>
      <c r="OH8" s="167"/>
      <c r="OI8" s="167"/>
      <c r="OJ8" s="167"/>
      <c r="OK8" s="167"/>
      <c r="OL8" s="167"/>
      <c r="OM8" s="167"/>
      <c r="ON8" s="167"/>
      <c r="OO8" s="167"/>
      <c r="OP8" s="167"/>
      <c r="OQ8" s="167"/>
      <c r="OR8" s="167"/>
      <c r="OS8" s="167"/>
      <c r="OT8" s="167"/>
      <c r="OU8" s="167"/>
      <c r="OV8" s="167"/>
      <c r="OW8" s="167"/>
      <c r="OX8" s="167"/>
      <c r="OY8" s="167"/>
      <c r="OZ8" s="167"/>
      <c r="PA8" s="167"/>
      <c r="PB8" s="167"/>
      <c r="PC8" s="167"/>
      <c r="PD8" s="167"/>
      <c r="PE8" s="167"/>
      <c r="PF8" s="167"/>
      <c r="PG8" s="167"/>
      <c r="PH8" s="167"/>
      <c r="PI8" s="167"/>
      <c r="PJ8" s="167"/>
      <c r="PK8" s="167"/>
      <c r="PL8" s="167"/>
      <c r="PM8" s="167"/>
      <c r="PN8" s="167"/>
      <c r="PO8" s="167"/>
      <c r="PP8" s="167"/>
      <c r="PQ8" s="167"/>
      <c r="PR8" s="167"/>
      <c r="PS8" s="167"/>
      <c r="PT8" s="167"/>
      <c r="PU8" s="167"/>
      <c r="PV8" s="167"/>
      <c r="PW8" s="167"/>
      <c r="PX8" s="167"/>
      <c r="PY8" s="167"/>
      <c r="PZ8" s="167"/>
      <c r="QA8" s="167"/>
      <c r="QB8" s="167"/>
      <c r="QC8" s="167"/>
      <c r="QD8" s="167"/>
      <c r="QE8" s="167"/>
      <c r="QF8" s="167"/>
      <c r="QG8" s="167"/>
      <c r="QH8" s="167"/>
      <c r="QI8" s="167"/>
      <c r="QJ8" s="167"/>
      <c r="QK8" s="167"/>
      <c r="QL8" s="167"/>
      <c r="QM8" s="167"/>
      <c r="QN8" s="167"/>
      <c r="QO8" s="167"/>
      <c r="QP8" s="167"/>
      <c r="QQ8" s="167"/>
      <c r="QR8" s="167"/>
      <c r="QS8" s="167"/>
      <c r="QT8" s="167"/>
      <c r="QU8" s="167"/>
      <c r="QV8" s="167"/>
      <c r="QW8" s="167"/>
      <c r="QX8" s="167"/>
      <c r="QY8" s="167"/>
      <c r="QZ8" s="167"/>
      <c r="RA8" s="167"/>
      <c r="RB8" s="167"/>
      <c r="RC8" s="167"/>
      <c r="RD8" s="167"/>
      <c r="RE8" s="167"/>
      <c r="RF8" s="167"/>
      <c r="RG8" s="167"/>
      <c r="RH8" s="167"/>
      <c r="RI8" s="167"/>
      <c r="RJ8" s="167"/>
      <c r="RK8" s="167"/>
      <c r="RL8" s="167"/>
      <c r="RM8" s="167"/>
      <c r="RN8" s="167"/>
      <c r="RO8" s="167"/>
      <c r="RP8" s="167"/>
      <c r="RQ8" s="167"/>
      <c r="RR8" s="167"/>
      <c r="RS8" s="167"/>
      <c r="RT8" s="167"/>
      <c r="RU8" s="167"/>
      <c r="RV8" s="167"/>
      <c r="RW8" s="167"/>
      <c r="RX8" s="167"/>
      <c r="RY8" s="167"/>
      <c r="RZ8" s="167"/>
      <c r="SA8" s="167"/>
      <c r="SB8" s="167"/>
      <c r="SC8" s="167"/>
      <c r="SD8" s="167"/>
      <c r="SE8" s="167"/>
      <c r="SF8" s="167"/>
      <c r="SG8" s="167"/>
      <c r="SH8" s="167"/>
      <c r="SI8" s="167"/>
      <c r="SJ8" s="167"/>
      <c r="SK8" s="167"/>
      <c r="SL8" s="167"/>
      <c r="SM8" s="167"/>
      <c r="SN8" s="167"/>
      <c r="SO8" s="167"/>
      <c r="SP8" s="167"/>
      <c r="SQ8" s="167"/>
      <c r="SR8" s="167"/>
      <c r="SS8" s="167"/>
      <c r="ST8" s="167"/>
      <c r="SU8" s="167"/>
      <c r="SV8" s="167"/>
      <c r="SW8" s="167"/>
      <c r="SX8" s="167"/>
      <c r="SY8" s="167"/>
      <c r="SZ8" s="167"/>
      <c r="TA8" s="167"/>
      <c r="TB8" s="167"/>
      <c r="TC8" s="167"/>
      <c r="TD8" s="167"/>
      <c r="TE8" s="167"/>
      <c r="TF8" s="167"/>
      <c r="TG8" s="167"/>
      <c r="TH8" s="167"/>
      <c r="TI8" s="167"/>
      <c r="TJ8" s="167"/>
      <c r="TK8" s="167"/>
      <c r="TL8" s="167"/>
      <c r="TM8" s="167"/>
      <c r="TN8" s="167"/>
      <c r="TO8" s="167"/>
      <c r="TP8" s="167"/>
      <c r="TQ8" s="167"/>
      <c r="TR8" s="167"/>
      <c r="TS8" s="167"/>
      <c r="TT8" s="167"/>
      <c r="TU8" s="167"/>
      <c r="TV8" s="167"/>
      <c r="TW8" s="167"/>
      <c r="TX8" s="167"/>
      <c r="TY8" s="167"/>
      <c r="TZ8" s="167"/>
      <c r="UA8" s="167"/>
      <c r="UB8" s="167"/>
      <c r="UC8" s="167"/>
      <c r="UD8" s="167"/>
      <c r="UE8" s="167"/>
      <c r="UF8" s="167"/>
      <c r="UG8" s="167"/>
      <c r="UH8" s="167"/>
      <c r="UI8" s="167"/>
      <c r="UJ8" s="167"/>
      <c r="UK8" s="167"/>
      <c r="UL8" s="167"/>
      <c r="UM8" s="167"/>
      <c r="UN8" s="167"/>
      <c r="UO8" s="167"/>
      <c r="UP8" s="167"/>
      <c r="UQ8" s="167"/>
      <c r="UR8" s="167"/>
      <c r="US8" s="167"/>
      <c r="UT8" s="167"/>
      <c r="UU8" s="167"/>
      <c r="UV8" s="167"/>
      <c r="UW8" s="167"/>
      <c r="UX8" s="167"/>
      <c r="UY8" s="167"/>
      <c r="UZ8" s="167"/>
      <c r="VA8" s="167"/>
      <c r="VB8" s="167"/>
      <c r="VC8" s="167"/>
      <c r="VD8" s="167"/>
      <c r="VE8" s="167"/>
      <c r="VF8" s="167"/>
      <c r="VG8" s="167"/>
      <c r="VH8" s="167"/>
      <c r="VI8" s="167"/>
      <c r="VJ8" s="167"/>
      <c r="VK8" s="167"/>
      <c r="VL8" s="167"/>
      <c r="VM8" s="167"/>
      <c r="VN8" s="167"/>
      <c r="VO8" s="167"/>
      <c r="VP8" s="167"/>
      <c r="VQ8" s="167"/>
      <c r="VR8" s="167"/>
      <c r="VS8" s="167"/>
      <c r="VT8" s="167"/>
      <c r="VU8" s="167"/>
      <c r="VV8" s="167"/>
      <c r="VW8" s="167"/>
      <c r="VX8" s="167"/>
      <c r="VY8" s="167"/>
      <c r="VZ8" s="167"/>
      <c r="WA8" s="167"/>
      <c r="WB8" s="167"/>
      <c r="WC8" s="167"/>
      <c r="WD8" s="167"/>
      <c r="WE8" s="167"/>
      <c r="WF8" s="167"/>
      <c r="WG8" s="167"/>
      <c r="WH8" s="167"/>
      <c r="WI8" s="167"/>
      <c r="WJ8" s="167"/>
      <c r="WK8" s="167"/>
      <c r="WL8" s="167"/>
      <c r="WM8" s="167"/>
      <c r="WN8" s="167"/>
      <c r="WO8" s="167"/>
      <c r="WP8" s="167"/>
      <c r="WQ8" s="167"/>
      <c r="WR8" s="167"/>
      <c r="WS8" s="167"/>
      <c r="WT8" s="167"/>
      <c r="WU8" s="167"/>
      <c r="WV8" s="167"/>
      <c r="WW8" s="167"/>
      <c r="WX8" s="167"/>
      <c r="WY8" s="167"/>
      <c r="WZ8" s="167"/>
      <c r="XA8" s="167"/>
      <c r="XB8" s="167"/>
      <c r="XC8" s="167"/>
      <c r="XD8" s="167"/>
      <c r="XE8" s="167"/>
      <c r="XF8" s="167"/>
      <c r="XG8" s="167"/>
      <c r="XH8" s="167"/>
      <c r="XI8" s="167"/>
      <c r="XJ8" s="167"/>
      <c r="XK8" s="167"/>
      <c r="XL8" s="167"/>
      <c r="XM8" s="167"/>
      <c r="XN8" s="167"/>
      <c r="XO8" s="167"/>
      <c r="XP8" s="167"/>
      <c r="XQ8" s="167"/>
      <c r="XR8" s="167"/>
      <c r="XS8" s="167"/>
      <c r="XT8" s="167"/>
      <c r="XU8" s="167"/>
      <c r="XV8" s="167"/>
      <c r="XW8" s="167"/>
      <c r="XX8" s="167"/>
      <c r="XY8" s="167"/>
      <c r="XZ8" s="167"/>
      <c r="YA8" s="167"/>
      <c r="YB8" s="167"/>
      <c r="YC8" s="167"/>
      <c r="YD8" s="167"/>
      <c r="YE8" s="167"/>
      <c r="YF8" s="167"/>
      <c r="YG8" s="167"/>
      <c r="YH8" s="167"/>
      <c r="YI8" s="167"/>
      <c r="YJ8" s="167"/>
      <c r="YK8" s="167"/>
      <c r="YL8" s="167"/>
      <c r="YM8" s="167"/>
      <c r="YN8" s="167"/>
      <c r="YO8" s="167"/>
      <c r="YP8" s="167"/>
      <c r="YQ8" s="167"/>
      <c r="YR8" s="167"/>
      <c r="YS8" s="167"/>
      <c r="YT8" s="167"/>
      <c r="YU8" s="167"/>
      <c r="YV8" s="167"/>
      <c r="YW8" s="167"/>
      <c r="YX8" s="167"/>
      <c r="YY8" s="167"/>
      <c r="YZ8" s="167"/>
      <c r="ZA8" s="167"/>
      <c r="ZB8" s="167"/>
      <c r="ZC8" s="167"/>
      <c r="ZD8" s="167"/>
      <c r="ZE8" s="167"/>
      <c r="ZF8" s="167"/>
      <c r="ZG8" s="167"/>
      <c r="ZH8" s="167"/>
      <c r="ZI8" s="167"/>
      <c r="ZJ8" s="167"/>
      <c r="ZK8" s="167"/>
      <c r="ZL8" s="167"/>
      <c r="ZM8" s="167"/>
      <c r="ZN8" s="167"/>
      <c r="ZO8" s="167"/>
      <c r="ZP8" s="167"/>
      <c r="ZQ8" s="167"/>
      <c r="ZR8" s="167"/>
      <c r="ZS8" s="167"/>
      <c r="ZT8" s="167"/>
      <c r="ZU8" s="167"/>
      <c r="ZV8" s="167"/>
      <c r="ZW8" s="167"/>
      <c r="ZX8" s="167"/>
      <c r="ZY8" s="167"/>
      <c r="ZZ8" s="167"/>
      <c r="AAA8" s="167"/>
      <c r="AAB8" s="167"/>
      <c r="AAC8" s="167"/>
      <c r="AAD8" s="167"/>
      <c r="AAE8" s="167"/>
      <c r="AAF8" s="167"/>
      <c r="AAG8" s="167"/>
      <c r="AAH8" s="167"/>
      <c r="AAI8" s="167"/>
      <c r="AAJ8" s="167"/>
      <c r="AAK8" s="167"/>
      <c r="AAL8" s="167"/>
      <c r="AAM8" s="167"/>
      <c r="AAN8" s="167"/>
      <c r="AAO8" s="167"/>
      <c r="AAP8" s="167"/>
      <c r="AAQ8" s="167"/>
      <c r="AAR8" s="167"/>
      <c r="AAS8" s="167"/>
      <c r="AAT8" s="167"/>
      <c r="AAU8" s="167"/>
      <c r="AAV8" s="167"/>
      <c r="AAW8" s="167"/>
      <c r="AAX8" s="167"/>
      <c r="AAY8" s="167"/>
      <c r="AAZ8" s="167"/>
      <c r="ABA8" s="167"/>
      <c r="ABB8" s="167"/>
      <c r="ABC8" s="167"/>
      <c r="ABD8" s="167"/>
      <c r="ABE8" s="167"/>
      <c r="ABF8" s="167"/>
      <c r="ABG8" s="167"/>
      <c r="ABH8" s="167"/>
      <c r="ABI8" s="167"/>
      <c r="ABJ8" s="167"/>
      <c r="ABK8" s="167"/>
      <c r="ABL8" s="167"/>
      <c r="ABM8" s="167"/>
      <c r="ABN8" s="167"/>
      <c r="ABO8" s="167"/>
      <c r="ABP8" s="167"/>
      <c r="ABQ8" s="167"/>
      <c r="ABR8" s="167"/>
      <c r="ABS8" s="167"/>
      <c r="ABT8" s="167"/>
      <c r="ABU8" s="167"/>
      <c r="ABV8" s="167"/>
      <c r="ABW8" s="167"/>
      <c r="ABX8" s="167"/>
      <c r="ABY8" s="167"/>
      <c r="ABZ8" s="167"/>
      <c r="ACA8" s="167"/>
      <c r="ACB8" s="167"/>
      <c r="ACC8" s="167"/>
      <c r="ACD8" s="167"/>
      <c r="ACE8" s="167"/>
      <c r="ACF8" s="167"/>
      <c r="ACG8" s="167"/>
      <c r="ACH8" s="167"/>
      <c r="ACI8" s="167"/>
      <c r="ACJ8" s="167"/>
      <c r="ACK8" s="167"/>
      <c r="ACL8" s="167"/>
      <c r="ACM8" s="167"/>
      <c r="ACN8" s="167"/>
      <c r="ACO8" s="167"/>
      <c r="ACP8" s="167"/>
      <c r="ACQ8" s="167"/>
      <c r="ACR8" s="167"/>
      <c r="ACS8" s="167"/>
      <c r="ACT8" s="167"/>
      <c r="ACU8" s="167"/>
      <c r="ACV8" s="167"/>
      <c r="ACW8" s="167"/>
      <c r="ACX8" s="167"/>
      <c r="ACY8" s="167"/>
      <c r="ACZ8" s="167"/>
      <c r="ADA8" s="167"/>
      <c r="ADB8" s="167"/>
      <c r="ADC8" s="167"/>
      <c r="ADD8" s="167"/>
      <c r="ADE8" s="167"/>
      <c r="ADF8" s="167"/>
      <c r="ADG8" s="167"/>
      <c r="ADH8" s="167"/>
      <c r="ADI8" s="167"/>
      <c r="ADJ8" s="167"/>
      <c r="ADK8" s="167"/>
      <c r="ADL8" s="167"/>
      <c r="ADM8" s="167"/>
      <c r="ADN8" s="167"/>
      <c r="ADO8" s="167"/>
      <c r="ADP8" s="167"/>
      <c r="ADQ8" s="167"/>
      <c r="ADR8" s="167"/>
      <c r="ADS8" s="167"/>
      <c r="ADT8" s="167"/>
      <c r="ADU8" s="167"/>
      <c r="ADV8" s="167"/>
      <c r="ADW8" s="167"/>
      <c r="ADX8" s="167"/>
      <c r="ADY8" s="167"/>
      <c r="ADZ8" s="167"/>
      <c r="AEA8" s="167"/>
      <c r="AEB8" s="167"/>
      <c r="AEC8" s="167"/>
      <c r="AED8" s="167"/>
      <c r="AEE8" s="167"/>
      <c r="AEF8" s="167"/>
      <c r="AEG8" s="167"/>
      <c r="AEH8" s="167"/>
      <c r="AEI8" s="167"/>
      <c r="AEJ8" s="167"/>
      <c r="AEK8" s="167"/>
      <c r="AEL8" s="167"/>
      <c r="AEM8" s="167"/>
      <c r="AEN8" s="167"/>
      <c r="AEO8" s="167"/>
      <c r="AEP8" s="167"/>
      <c r="AEQ8" s="167"/>
      <c r="AER8" s="167"/>
      <c r="AES8" s="167"/>
      <c r="AET8" s="167"/>
      <c r="AEU8" s="167"/>
      <c r="AEV8" s="167"/>
      <c r="AEW8" s="167"/>
      <c r="AEX8" s="167"/>
      <c r="AEY8" s="167"/>
      <c r="AEZ8" s="167"/>
      <c r="AFA8" s="167"/>
      <c r="AFB8" s="167"/>
      <c r="AFC8" s="167"/>
      <c r="AFD8" s="167"/>
      <c r="AFE8" s="167"/>
      <c r="AFF8" s="167"/>
      <c r="AFG8" s="167"/>
      <c r="AFH8" s="167"/>
      <c r="AFI8" s="167"/>
      <c r="AFJ8" s="167"/>
      <c r="AFK8" s="167"/>
      <c r="AFL8" s="167"/>
      <c r="AFM8" s="167"/>
      <c r="AFN8" s="167"/>
      <c r="AFO8" s="167"/>
      <c r="AFP8" s="167"/>
      <c r="AFQ8" s="167"/>
      <c r="AFR8" s="167"/>
      <c r="AFS8" s="167"/>
      <c r="AFT8" s="167"/>
      <c r="AFU8" s="167"/>
      <c r="AFV8" s="167"/>
      <c r="AFW8" s="167"/>
      <c r="AFX8" s="167"/>
      <c r="AFY8" s="167"/>
      <c r="AFZ8" s="167"/>
      <c r="AGA8" s="167"/>
      <c r="AGB8" s="167"/>
      <c r="AGC8" s="167"/>
      <c r="AGD8" s="167"/>
      <c r="AGE8" s="167"/>
      <c r="AGF8" s="167"/>
      <c r="AGG8" s="167"/>
      <c r="AGH8" s="167"/>
      <c r="AGI8" s="167"/>
      <c r="AGJ8" s="167"/>
      <c r="AGK8" s="167"/>
      <c r="AGL8" s="167"/>
      <c r="AGM8" s="167"/>
      <c r="AGN8" s="167"/>
      <c r="AGO8" s="167"/>
      <c r="AGP8" s="167"/>
      <c r="AGQ8" s="167"/>
      <c r="AGR8" s="167"/>
      <c r="AGS8" s="167"/>
      <c r="AGT8" s="167"/>
      <c r="AGU8" s="167"/>
      <c r="AGV8" s="167"/>
      <c r="AGW8" s="167"/>
      <c r="AGX8" s="167"/>
      <c r="AGY8" s="167"/>
      <c r="AGZ8" s="167"/>
      <c r="AHA8" s="167"/>
      <c r="AHB8" s="167"/>
      <c r="AHC8" s="167"/>
      <c r="AHD8" s="167"/>
      <c r="AHE8" s="167"/>
      <c r="AHF8" s="167"/>
      <c r="AHG8" s="167"/>
      <c r="AHH8" s="167"/>
      <c r="AHI8" s="167"/>
      <c r="AHJ8" s="167"/>
      <c r="AHK8" s="167"/>
      <c r="AHL8" s="167"/>
      <c r="AHM8" s="167"/>
      <c r="AHN8" s="167"/>
      <c r="AHO8" s="167"/>
      <c r="AHP8" s="167"/>
      <c r="AHQ8" s="167"/>
      <c r="AHR8" s="167"/>
      <c r="AHS8" s="167"/>
      <c r="AHT8" s="167"/>
      <c r="AHU8" s="167"/>
      <c r="AHV8" s="167"/>
      <c r="AHW8" s="167"/>
      <c r="AHX8" s="167"/>
      <c r="AHY8" s="167"/>
      <c r="AHZ8" s="167"/>
      <c r="AIA8" s="167"/>
      <c r="AIB8" s="167"/>
      <c r="AIC8" s="167"/>
      <c r="AID8" s="167"/>
      <c r="AIE8" s="167"/>
      <c r="AIF8" s="167"/>
      <c r="AIG8" s="167"/>
      <c r="AIH8" s="167"/>
      <c r="AII8" s="167"/>
      <c r="AIJ8" s="167"/>
      <c r="AIK8" s="167"/>
      <c r="AIL8" s="167"/>
      <c r="AIM8" s="167"/>
      <c r="AIN8" s="167"/>
      <c r="AIO8" s="167"/>
      <c r="AIP8" s="167"/>
      <c r="AIQ8" s="167"/>
      <c r="AIR8" s="167"/>
      <c r="AIS8" s="167"/>
      <c r="AIT8" s="167"/>
      <c r="AIU8" s="167"/>
      <c r="AIV8" s="167"/>
      <c r="AIW8" s="167"/>
      <c r="AIX8" s="167"/>
      <c r="AIY8" s="167"/>
      <c r="AIZ8" s="167"/>
      <c r="AJA8" s="167"/>
      <c r="AJB8" s="167"/>
      <c r="AJC8" s="167"/>
      <c r="AJD8" s="167"/>
      <c r="AJE8" s="167"/>
      <c r="AJF8" s="167"/>
      <c r="AJG8" s="167"/>
      <c r="AJH8" s="167"/>
      <c r="AJI8" s="167"/>
      <c r="AJJ8" s="167"/>
      <c r="AJK8" s="167"/>
      <c r="AJL8" s="167"/>
      <c r="AJM8" s="167"/>
      <c r="AJN8" s="167"/>
      <c r="AJO8" s="167"/>
      <c r="AJP8" s="167"/>
      <c r="AJQ8" s="167"/>
      <c r="AJR8" s="167"/>
      <c r="AJS8" s="167"/>
      <c r="AJT8" s="167"/>
      <c r="AJU8" s="167"/>
      <c r="AJV8" s="167"/>
      <c r="AJW8" s="167"/>
      <c r="AJX8" s="167"/>
      <c r="AJY8" s="167"/>
      <c r="AJZ8" s="167"/>
      <c r="AKA8" s="167"/>
      <c r="AKB8" s="167"/>
      <c r="AKC8" s="167"/>
      <c r="AKD8" s="167"/>
      <c r="AKE8" s="167"/>
      <c r="AKF8" s="167"/>
      <c r="AKG8" s="167"/>
      <c r="AKH8" s="167"/>
      <c r="AKI8" s="167"/>
      <c r="AKJ8" s="167"/>
      <c r="AKK8" s="167"/>
      <c r="AKL8" s="167"/>
      <c r="AKM8" s="167"/>
      <c r="AKN8" s="167"/>
      <c r="AKO8" s="167"/>
      <c r="AKP8" s="167"/>
      <c r="AKQ8" s="167"/>
      <c r="AKR8" s="167"/>
      <c r="AKS8" s="167"/>
      <c r="AKT8" s="167"/>
      <c r="AKU8" s="167"/>
      <c r="AKV8" s="167"/>
      <c r="AKW8" s="167"/>
      <c r="AKX8" s="167"/>
      <c r="AKY8" s="167"/>
      <c r="AKZ8" s="167"/>
      <c r="ALA8" s="167"/>
      <c r="ALB8" s="167"/>
      <c r="ALC8" s="167"/>
      <c r="ALD8" s="167"/>
      <c r="ALE8" s="167"/>
      <c r="ALF8" s="167"/>
      <c r="ALG8" s="167"/>
      <c r="ALH8" s="167"/>
      <c r="ALI8" s="167"/>
      <c r="ALJ8" s="167"/>
      <c r="ALK8" s="167"/>
      <c r="ALL8" s="167"/>
      <c r="ALM8" s="167"/>
      <c r="ALN8" s="167"/>
      <c r="ALO8" s="167"/>
      <c r="ALP8" s="167"/>
      <c r="ALQ8" s="167"/>
      <c r="ALR8" s="167"/>
      <c r="ALS8" s="167"/>
      <c r="ALT8" s="167"/>
      <c r="ALU8" s="167"/>
      <c r="ALV8" s="167"/>
      <c r="ALW8" s="167"/>
      <c r="ALX8" s="167"/>
      <c r="ALY8" s="167"/>
      <c r="ALZ8" s="167"/>
      <c r="AMA8" s="167"/>
      <c r="AMB8" s="167"/>
      <c r="AMC8" s="167"/>
      <c r="AMD8" s="167"/>
      <c r="AME8" s="167"/>
      <c r="AMF8" s="167"/>
      <c r="AMG8" s="167"/>
      <c r="AMH8" s="167"/>
      <c r="AMI8" s="167"/>
    </row>
    <row r="9" spans="1:1024" s="168" customFormat="1" ht="102" customHeight="1">
      <c r="A9" s="241">
        <v>6</v>
      </c>
      <c r="B9" s="170" t="s">
        <v>217</v>
      </c>
      <c r="C9" s="171" t="s">
        <v>102</v>
      </c>
      <c r="D9" s="171" t="s">
        <v>4</v>
      </c>
      <c r="E9" s="172" t="s">
        <v>218</v>
      </c>
      <c r="F9" s="174">
        <v>2</v>
      </c>
      <c r="G9" s="174">
        <v>3</v>
      </c>
      <c r="H9" s="171">
        <v>1</v>
      </c>
      <c r="I9" s="176" t="s">
        <v>192</v>
      </c>
      <c r="J9" s="176">
        <v>14604.16</v>
      </c>
      <c r="K9" s="176">
        <v>3066.88</v>
      </c>
      <c r="L9" s="176">
        <v>17671.04</v>
      </c>
      <c r="M9" s="242">
        <v>23824.99</v>
      </c>
      <c r="N9" s="177" t="s">
        <v>193</v>
      </c>
      <c r="O9" s="171">
        <v>0</v>
      </c>
      <c r="P9" s="171">
        <v>0</v>
      </c>
      <c r="Q9" s="178"/>
      <c r="R9" s="179"/>
      <c r="S9" s="176"/>
      <c r="T9" s="175"/>
      <c r="U9" s="176"/>
      <c r="V9" s="176"/>
      <c r="W9" s="181"/>
      <c r="X9" s="182">
        <v>45317</v>
      </c>
      <c r="Y9" s="166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  <c r="IW9" s="167"/>
      <c r="IX9" s="167"/>
      <c r="IY9" s="167"/>
      <c r="IZ9" s="167"/>
      <c r="JA9" s="167"/>
      <c r="JB9" s="167"/>
      <c r="JC9" s="167"/>
      <c r="JD9" s="167"/>
      <c r="JE9" s="167"/>
      <c r="JF9" s="167"/>
      <c r="JG9" s="167"/>
      <c r="JH9" s="167"/>
      <c r="JI9" s="167"/>
      <c r="JJ9" s="167"/>
      <c r="JK9" s="167"/>
      <c r="JL9" s="167"/>
      <c r="JM9" s="167"/>
      <c r="JN9" s="167"/>
      <c r="JO9" s="167"/>
      <c r="JP9" s="167"/>
      <c r="JQ9" s="167"/>
      <c r="JR9" s="167"/>
      <c r="JS9" s="167"/>
      <c r="JT9" s="167"/>
      <c r="JU9" s="167"/>
      <c r="JV9" s="167"/>
      <c r="JW9" s="167"/>
      <c r="JX9" s="167"/>
      <c r="JY9" s="167"/>
      <c r="JZ9" s="167"/>
      <c r="KA9" s="167"/>
      <c r="KB9" s="167"/>
      <c r="KC9" s="167"/>
      <c r="KD9" s="167"/>
      <c r="KE9" s="167"/>
      <c r="KF9" s="167"/>
      <c r="KG9" s="167"/>
      <c r="KH9" s="167"/>
      <c r="KI9" s="167"/>
      <c r="KJ9" s="167"/>
      <c r="KK9" s="167"/>
      <c r="KL9" s="167"/>
      <c r="KM9" s="167"/>
      <c r="KN9" s="167"/>
      <c r="KO9" s="167"/>
      <c r="KP9" s="167"/>
      <c r="KQ9" s="167"/>
      <c r="KR9" s="167"/>
      <c r="KS9" s="167"/>
      <c r="KT9" s="167"/>
      <c r="KU9" s="167"/>
      <c r="KV9" s="167"/>
      <c r="KW9" s="167"/>
      <c r="KX9" s="167"/>
      <c r="KY9" s="167"/>
      <c r="KZ9" s="167"/>
      <c r="LA9" s="167"/>
      <c r="LB9" s="167"/>
      <c r="LC9" s="167"/>
      <c r="LD9" s="167"/>
      <c r="LE9" s="167"/>
      <c r="LF9" s="167"/>
      <c r="LG9" s="167"/>
      <c r="LH9" s="167"/>
      <c r="LI9" s="167"/>
      <c r="LJ9" s="167"/>
      <c r="LK9" s="167"/>
      <c r="LL9" s="167"/>
      <c r="LM9" s="167"/>
      <c r="LN9" s="167"/>
      <c r="LO9" s="167"/>
      <c r="LP9" s="167"/>
      <c r="LQ9" s="167"/>
      <c r="LR9" s="167"/>
      <c r="LS9" s="167"/>
      <c r="LT9" s="167"/>
      <c r="LU9" s="167"/>
      <c r="LV9" s="167"/>
      <c r="LW9" s="167"/>
      <c r="LX9" s="167"/>
      <c r="LY9" s="167"/>
      <c r="LZ9" s="167"/>
      <c r="MA9" s="167"/>
      <c r="MB9" s="167"/>
      <c r="MC9" s="167"/>
      <c r="MD9" s="167"/>
      <c r="ME9" s="167"/>
      <c r="MF9" s="167"/>
      <c r="MG9" s="167"/>
      <c r="MH9" s="167"/>
      <c r="MI9" s="167"/>
      <c r="MJ9" s="167"/>
      <c r="MK9" s="167"/>
      <c r="ML9" s="167"/>
      <c r="MM9" s="167"/>
      <c r="MN9" s="167"/>
      <c r="MO9" s="167"/>
      <c r="MP9" s="167"/>
      <c r="MQ9" s="167"/>
      <c r="MR9" s="167"/>
      <c r="MS9" s="167"/>
      <c r="MT9" s="167"/>
      <c r="MU9" s="167"/>
      <c r="MV9" s="167"/>
      <c r="MW9" s="167"/>
      <c r="MX9" s="167"/>
      <c r="MY9" s="167"/>
      <c r="MZ9" s="167"/>
      <c r="NA9" s="167"/>
      <c r="NB9" s="167"/>
      <c r="NC9" s="167"/>
      <c r="ND9" s="167"/>
      <c r="NE9" s="167"/>
      <c r="NF9" s="167"/>
      <c r="NG9" s="167"/>
      <c r="NH9" s="167"/>
      <c r="NI9" s="167"/>
      <c r="NJ9" s="167"/>
      <c r="NK9" s="167"/>
      <c r="NL9" s="167"/>
      <c r="NM9" s="167"/>
      <c r="NN9" s="167"/>
      <c r="NO9" s="167"/>
      <c r="NP9" s="167"/>
      <c r="NQ9" s="167"/>
      <c r="NR9" s="167"/>
      <c r="NS9" s="167"/>
      <c r="NT9" s="167"/>
      <c r="NU9" s="167"/>
      <c r="NV9" s="167"/>
      <c r="NW9" s="167"/>
      <c r="NX9" s="167"/>
      <c r="NY9" s="167"/>
      <c r="NZ9" s="167"/>
      <c r="OA9" s="167"/>
      <c r="OB9" s="167"/>
      <c r="OC9" s="167"/>
      <c r="OD9" s="167"/>
      <c r="OE9" s="167"/>
      <c r="OF9" s="167"/>
      <c r="OG9" s="167"/>
      <c r="OH9" s="167"/>
      <c r="OI9" s="167"/>
      <c r="OJ9" s="167"/>
      <c r="OK9" s="167"/>
      <c r="OL9" s="167"/>
      <c r="OM9" s="167"/>
      <c r="ON9" s="167"/>
      <c r="OO9" s="167"/>
      <c r="OP9" s="167"/>
      <c r="OQ9" s="167"/>
      <c r="OR9" s="167"/>
      <c r="OS9" s="167"/>
      <c r="OT9" s="167"/>
      <c r="OU9" s="167"/>
      <c r="OV9" s="167"/>
      <c r="OW9" s="167"/>
      <c r="OX9" s="167"/>
      <c r="OY9" s="167"/>
      <c r="OZ9" s="167"/>
      <c r="PA9" s="167"/>
      <c r="PB9" s="167"/>
      <c r="PC9" s="167"/>
      <c r="PD9" s="167"/>
      <c r="PE9" s="167"/>
      <c r="PF9" s="167"/>
      <c r="PG9" s="167"/>
      <c r="PH9" s="167"/>
      <c r="PI9" s="167"/>
      <c r="PJ9" s="167"/>
      <c r="PK9" s="167"/>
      <c r="PL9" s="167"/>
      <c r="PM9" s="167"/>
      <c r="PN9" s="167"/>
      <c r="PO9" s="167"/>
      <c r="PP9" s="167"/>
      <c r="PQ9" s="167"/>
      <c r="PR9" s="167"/>
      <c r="PS9" s="167"/>
      <c r="PT9" s="167"/>
      <c r="PU9" s="167"/>
      <c r="PV9" s="167"/>
      <c r="PW9" s="167"/>
      <c r="PX9" s="167"/>
      <c r="PY9" s="167"/>
      <c r="PZ9" s="167"/>
      <c r="QA9" s="167"/>
      <c r="QB9" s="167"/>
      <c r="QC9" s="167"/>
      <c r="QD9" s="167"/>
      <c r="QE9" s="167"/>
      <c r="QF9" s="167"/>
      <c r="QG9" s="167"/>
      <c r="QH9" s="167"/>
      <c r="QI9" s="167"/>
      <c r="QJ9" s="167"/>
      <c r="QK9" s="167"/>
      <c r="QL9" s="167"/>
      <c r="QM9" s="167"/>
      <c r="QN9" s="167"/>
      <c r="QO9" s="167"/>
      <c r="QP9" s="167"/>
      <c r="QQ9" s="167"/>
      <c r="QR9" s="167"/>
      <c r="QS9" s="167"/>
      <c r="QT9" s="167"/>
      <c r="QU9" s="167"/>
      <c r="QV9" s="167"/>
      <c r="QW9" s="167"/>
      <c r="QX9" s="167"/>
      <c r="QY9" s="167"/>
      <c r="QZ9" s="167"/>
      <c r="RA9" s="167"/>
      <c r="RB9" s="167"/>
      <c r="RC9" s="167"/>
      <c r="RD9" s="167"/>
      <c r="RE9" s="167"/>
      <c r="RF9" s="167"/>
      <c r="RG9" s="167"/>
      <c r="RH9" s="167"/>
      <c r="RI9" s="167"/>
      <c r="RJ9" s="167"/>
      <c r="RK9" s="167"/>
      <c r="RL9" s="167"/>
      <c r="RM9" s="167"/>
      <c r="RN9" s="167"/>
      <c r="RO9" s="167"/>
      <c r="RP9" s="167"/>
      <c r="RQ9" s="167"/>
      <c r="RR9" s="167"/>
      <c r="RS9" s="167"/>
      <c r="RT9" s="167"/>
      <c r="RU9" s="167"/>
      <c r="RV9" s="167"/>
      <c r="RW9" s="167"/>
      <c r="RX9" s="167"/>
      <c r="RY9" s="167"/>
      <c r="RZ9" s="167"/>
      <c r="SA9" s="167"/>
      <c r="SB9" s="167"/>
      <c r="SC9" s="167"/>
      <c r="SD9" s="167"/>
      <c r="SE9" s="167"/>
      <c r="SF9" s="167"/>
      <c r="SG9" s="167"/>
      <c r="SH9" s="167"/>
      <c r="SI9" s="167"/>
      <c r="SJ9" s="167"/>
      <c r="SK9" s="167"/>
      <c r="SL9" s="167"/>
      <c r="SM9" s="167"/>
      <c r="SN9" s="167"/>
      <c r="SO9" s="167"/>
      <c r="SP9" s="167"/>
      <c r="SQ9" s="167"/>
      <c r="SR9" s="167"/>
      <c r="SS9" s="167"/>
      <c r="ST9" s="167"/>
      <c r="SU9" s="167"/>
      <c r="SV9" s="167"/>
      <c r="SW9" s="167"/>
      <c r="SX9" s="167"/>
      <c r="SY9" s="167"/>
      <c r="SZ9" s="167"/>
      <c r="TA9" s="167"/>
      <c r="TB9" s="167"/>
      <c r="TC9" s="167"/>
      <c r="TD9" s="167"/>
      <c r="TE9" s="167"/>
      <c r="TF9" s="167"/>
      <c r="TG9" s="167"/>
      <c r="TH9" s="167"/>
      <c r="TI9" s="167"/>
      <c r="TJ9" s="167"/>
      <c r="TK9" s="167"/>
      <c r="TL9" s="167"/>
      <c r="TM9" s="167"/>
      <c r="TN9" s="167"/>
      <c r="TO9" s="167"/>
      <c r="TP9" s="167"/>
      <c r="TQ9" s="167"/>
      <c r="TR9" s="167"/>
      <c r="TS9" s="167"/>
      <c r="TT9" s="167"/>
      <c r="TU9" s="167"/>
      <c r="TV9" s="167"/>
      <c r="TW9" s="167"/>
      <c r="TX9" s="167"/>
      <c r="TY9" s="167"/>
      <c r="TZ9" s="167"/>
      <c r="UA9" s="167"/>
      <c r="UB9" s="167"/>
      <c r="UC9" s="167"/>
      <c r="UD9" s="167"/>
      <c r="UE9" s="167"/>
      <c r="UF9" s="167"/>
      <c r="UG9" s="167"/>
      <c r="UH9" s="167"/>
      <c r="UI9" s="167"/>
      <c r="UJ9" s="167"/>
      <c r="UK9" s="167"/>
      <c r="UL9" s="167"/>
      <c r="UM9" s="167"/>
      <c r="UN9" s="167"/>
      <c r="UO9" s="167"/>
      <c r="UP9" s="167"/>
      <c r="UQ9" s="167"/>
      <c r="UR9" s="167"/>
      <c r="US9" s="167"/>
      <c r="UT9" s="167"/>
      <c r="UU9" s="167"/>
      <c r="UV9" s="167"/>
      <c r="UW9" s="167"/>
      <c r="UX9" s="167"/>
      <c r="UY9" s="167"/>
      <c r="UZ9" s="167"/>
      <c r="VA9" s="167"/>
      <c r="VB9" s="167"/>
      <c r="VC9" s="167"/>
      <c r="VD9" s="167"/>
      <c r="VE9" s="167"/>
      <c r="VF9" s="167"/>
      <c r="VG9" s="167"/>
      <c r="VH9" s="167"/>
      <c r="VI9" s="167"/>
      <c r="VJ9" s="167"/>
      <c r="VK9" s="167"/>
      <c r="VL9" s="167"/>
      <c r="VM9" s="167"/>
      <c r="VN9" s="167"/>
      <c r="VO9" s="167"/>
      <c r="VP9" s="167"/>
      <c r="VQ9" s="167"/>
      <c r="VR9" s="167"/>
      <c r="VS9" s="167"/>
      <c r="VT9" s="167"/>
      <c r="VU9" s="167"/>
      <c r="VV9" s="167"/>
      <c r="VW9" s="167"/>
      <c r="VX9" s="167"/>
      <c r="VY9" s="167"/>
      <c r="VZ9" s="167"/>
      <c r="WA9" s="167"/>
      <c r="WB9" s="167"/>
      <c r="WC9" s="167"/>
      <c r="WD9" s="167"/>
      <c r="WE9" s="167"/>
      <c r="WF9" s="167"/>
      <c r="WG9" s="167"/>
      <c r="WH9" s="167"/>
      <c r="WI9" s="167"/>
      <c r="WJ9" s="167"/>
      <c r="WK9" s="167"/>
      <c r="WL9" s="167"/>
      <c r="WM9" s="167"/>
      <c r="WN9" s="167"/>
      <c r="WO9" s="167"/>
      <c r="WP9" s="167"/>
      <c r="WQ9" s="167"/>
      <c r="WR9" s="167"/>
      <c r="WS9" s="167"/>
      <c r="WT9" s="167"/>
      <c r="WU9" s="167"/>
      <c r="WV9" s="167"/>
      <c r="WW9" s="167"/>
      <c r="WX9" s="167"/>
      <c r="WY9" s="167"/>
      <c r="WZ9" s="167"/>
      <c r="XA9" s="167"/>
      <c r="XB9" s="167"/>
      <c r="XC9" s="167"/>
      <c r="XD9" s="167"/>
      <c r="XE9" s="167"/>
      <c r="XF9" s="167"/>
      <c r="XG9" s="167"/>
      <c r="XH9" s="167"/>
      <c r="XI9" s="167"/>
      <c r="XJ9" s="167"/>
      <c r="XK9" s="167"/>
      <c r="XL9" s="167"/>
      <c r="XM9" s="167"/>
      <c r="XN9" s="167"/>
      <c r="XO9" s="167"/>
      <c r="XP9" s="167"/>
      <c r="XQ9" s="167"/>
      <c r="XR9" s="167"/>
      <c r="XS9" s="167"/>
      <c r="XT9" s="167"/>
      <c r="XU9" s="167"/>
      <c r="XV9" s="167"/>
      <c r="XW9" s="167"/>
      <c r="XX9" s="167"/>
      <c r="XY9" s="167"/>
      <c r="XZ9" s="167"/>
      <c r="YA9" s="167"/>
      <c r="YB9" s="167"/>
      <c r="YC9" s="167"/>
      <c r="YD9" s="167"/>
      <c r="YE9" s="167"/>
      <c r="YF9" s="167"/>
      <c r="YG9" s="167"/>
      <c r="YH9" s="167"/>
      <c r="YI9" s="167"/>
      <c r="YJ9" s="167"/>
      <c r="YK9" s="167"/>
      <c r="YL9" s="167"/>
      <c r="YM9" s="167"/>
      <c r="YN9" s="167"/>
      <c r="YO9" s="167"/>
      <c r="YP9" s="167"/>
      <c r="YQ9" s="167"/>
      <c r="YR9" s="167"/>
      <c r="YS9" s="167"/>
      <c r="YT9" s="167"/>
      <c r="YU9" s="167"/>
      <c r="YV9" s="167"/>
      <c r="YW9" s="167"/>
      <c r="YX9" s="167"/>
      <c r="YY9" s="167"/>
      <c r="YZ9" s="167"/>
      <c r="ZA9" s="167"/>
      <c r="ZB9" s="167"/>
      <c r="ZC9" s="167"/>
      <c r="ZD9" s="167"/>
      <c r="ZE9" s="167"/>
      <c r="ZF9" s="167"/>
      <c r="ZG9" s="167"/>
      <c r="ZH9" s="167"/>
      <c r="ZI9" s="167"/>
      <c r="ZJ9" s="167"/>
      <c r="ZK9" s="167"/>
      <c r="ZL9" s="167"/>
      <c r="ZM9" s="167"/>
      <c r="ZN9" s="167"/>
      <c r="ZO9" s="167"/>
      <c r="ZP9" s="167"/>
      <c r="ZQ9" s="167"/>
      <c r="ZR9" s="167"/>
      <c r="ZS9" s="167"/>
      <c r="ZT9" s="167"/>
      <c r="ZU9" s="167"/>
      <c r="ZV9" s="167"/>
      <c r="ZW9" s="167"/>
      <c r="ZX9" s="167"/>
      <c r="ZY9" s="167"/>
      <c r="ZZ9" s="167"/>
      <c r="AAA9" s="167"/>
      <c r="AAB9" s="167"/>
      <c r="AAC9" s="167"/>
      <c r="AAD9" s="167"/>
      <c r="AAE9" s="167"/>
      <c r="AAF9" s="167"/>
      <c r="AAG9" s="167"/>
      <c r="AAH9" s="167"/>
      <c r="AAI9" s="167"/>
      <c r="AAJ9" s="167"/>
      <c r="AAK9" s="167"/>
      <c r="AAL9" s="167"/>
      <c r="AAM9" s="167"/>
      <c r="AAN9" s="167"/>
      <c r="AAO9" s="167"/>
      <c r="AAP9" s="167"/>
      <c r="AAQ9" s="167"/>
      <c r="AAR9" s="167"/>
      <c r="AAS9" s="167"/>
      <c r="AAT9" s="167"/>
      <c r="AAU9" s="167"/>
      <c r="AAV9" s="167"/>
      <c r="AAW9" s="167"/>
      <c r="AAX9" s="167"/>
      <c r="AAY9" s="167"/>
      <c r="AAZ9" s="167"/>
      <c r="ABA9" s="167"/>
      <c r="ABB9" s="167"/>
      <c r="ABC9" s="167"/>
      <c r="ABD9" s="167"/>
      <c r="ABE9" s="167"/>
      <c r="ABF9" s="167"/>
      <c r="ABG9" s="167"/>
      <c r="ABH9" s="167"/>
      <c r="ABI9" s="167"/>
      <c r="ABJ9" s="167"/>
      <c r="ABK9" s="167"/>
      <c r="ABL9" s="167"/>
      <c r="ABM9" s="167"/>
      <c r="ABN9" s="167"/>
      <c r="ABO9" s="167"/>
      <c r="ABP9" s="167"/>
      <c r="ABQ9" s="167"/>
      <c r="ABR9" s="167"/>
      <c r="ABS9" s="167"/>
      <c r="ABT9" s="167"/>
      <c r="ABU9" s="167"/>
      <c r="ABV9" s="167"/>
      <c r="ABW9" s="167"/>
      <c r="ABX9" s="167"/>
      <c r="ABY9" s="167"/>
      <c r="ABZ9" s="167"/>
      <c r="ACA9" s="167"/>
      <c r="ACB9" s="167"/>
      <c r="ACC9" s="167"/>
      <c r="ACD9" s="167"/>
      <c r="ACE9" s="167"/>
      <c r="ACF9" s="167"/>
      <c r="ACG9" s="167"/>
      <c r="ACH9" s="167"/>
      <c r="ACI9" s="167"/>
      <c r="ACJ9" s="167"/>
      <c r="ACK9" s="167"/>
      <c r="ACL9" s="167"/>
      <c r="ACM9" s="167"/>
      <c r="ACN9" s="167"/>
      <c r="ACO9" s="167"/>
      <c r="ACP9" s="167"/>
      <c r="ACQ9" s="167"/>
      <c r="ACR9" s="167"/>
      <c r="ACS9" s="167"/>
      <c r="ACT9" s="167"/>
      <c r="ACU9" s="167"/>
      <c r="ACV9" s="167"/>
      <c r="ACW9" s="167"/>
      <c r="ACX9" s="167"/>
      <c r="ACY9" s="167"/>
      <c r="ACZ9" s="167"/>
      <c r="ADA9" s="167"/>
      <c r="ADB9" s="167"/>
      <c r="ADC9" s="167"/>
      <c r="ADD9" s="167"/>
      <c r="ADE9" s="167"/>
      <c r="ADF9" s="167"/>
      <c r="ADG9" s="167"/>
      <c r="ADH9" s="167"/>
      <c r="ADI9" s="167"/>
      <c r="ADJ9" s="167"/>
      <c r="ADK9" s="167"/>
      <c r="ADL9" s="167"/>
      <c r="ADM9" s="167"/>
      <c r="ADN9" s="167"/>
      <c r="ADO9" s="167"/>
      <c r="ADP9" s="167"/>
      <c r="ADQ9" s="167"/>
      <c r="ADR9" s="167"/>
      <c r="ADS9" s="167"/>
      <c r="ADT9" s="167"/>
      <c r="ADU9" s="167"/>
      <c r="ADV9" s="167"/>
      <c r="ADW9" s="167"/>
      <c r="ADX9" s="167"/>
      <c r="ADY9" s="167"/>
      <c r="ADZ9" s="167"/>
      <c r="AEA9" s="167"/>
      <c r="AEB9" s="167"/>
      <c r="AEC9" s="167"/>
      <c r="AED9" s="167"/>
      <c r="AEE9" s="167"/>
      <c r="AEF9" s="167"/>
      <c r="AEG9" s="167"/>
      <c r="AEH9" s="167"/>
      <c r="AEI9" s="167"/>
      <c r="AEJ9" s="167"/>
      <c r="AEK9" s="167"/>
      <c r="AEL9" s="167"/>
      <c r="AEM9" s="167"/>
      <c r="AEN9" s="167"/>
      <c r="AEO9" s="167"/>
      <c r="AEP9" s="167"/>
      <c r="AEQ9" s="167"/>
      <c r="AER9" s="167"/>
      <c r="AES9" s="167"/>
      <c r="AET9" s="167"/>
      <c r="AEU9" s="167"/>
      <c r="AEV9" s="167"/>
      <c r="AEW9" s="167"/>
      <c r="AEX9" s="167"/>
      <c r="AEY9" s="167"/>
      <c r="AEZ9" s="167"/>
      <c r="AFA9" s="167"/>
      <c r="AFB9" s="167"/>
      <c r="AFC9" s="167"/>
      <c r="AFD9" s="167"/>
      <c r="AFE9" s="167"/>
      <c r="AFF9" s="167"/>
      <c r="AFG9" s="167"/>
      <c r="AFH9" s="167"/>
      <c r="AFI9" s="167"/>
      <c r="AFJ9" s="167"/>
      <c r="AFK9" s="167"/>
      <c r="AFL9" s="167"/>
      <c r="AFM9" s="167"/>
      <c r="AFN9" s="167"/>
      <c r="AFO9" s="167"/>
      <c r="AFP9" s="167"/>
      <c r="AFQ9" s="167"/>
      <c r="AFR9" s="167"/>
      <c r="AFS9" s="167"/>
      <c r="AFT9" s="167"/>
      <c r="AFU9" s="167"/>
      <c r="AFV9" s="167"/>
      <c r="AFW9" s="167"/>
      <c r="AFX9" s="167"/>
      <c r="AFY9" s="167"/>
      <c r="AFZ9" s="167"/>
      <c r="AGA9" s="167"/>
      <c r="AGB9" s="167"/>
      <c r="AGC9" s="167"/>
      <c r="AGD9" s="167"/>
      <c r="AGE9" s="167"/>
      <c r="AGF9" s="167"/>
      <c r="AGG9" s="167"/>
      <c r="AGH9" s="167"/>
      <c r="AGI9" s="167"/>
      <c r="AGJ9" s="167"/>
      <c r="AGK9" s="167"/>
      <c r="AGL9" s="167"/>
      <c r="AGM9" s="167"/>
      <c r="AGN9" s="167"/>
      <c r="AGO9" s="167"/>
      <c r="AGP9" s="167"/>
      <c r="AGQ9" s="167"/>
      <c r="AGR9" s="167"/>
      <c r="AGS9" s="167"/>
      <c r="AGT9" s="167"/>
      <c r="AGU9" s="167"/>
      <c r="AGV9" s="167"/>
      <c r="AGW9" s="167"/>
      <c r="AGX9" s="167"/>
      <c r="AGY9" s="167"/>
      <c r="AGZ9" s="167"/>
      <c r="AHA9" s="167"/>
      <c r="AHB9" s="167"/>
      <c r="AHC9" s="167"/>
      <c r="AHD9" s="167"/>
      <c r="AHE9" s="167"/>
      <c r="AHF9" s="167"/>
      <c r="AHG9" s="167"/>
      <c r="AHH9" s="167"/>
      <c r="AHI9" s="167"/>
      <c r="AHJ9" s="167"/>
      <c r="AHK9" s="167"/>
      <c r="AHL9" s="167"/>
      <c r="AHM9" s="167"/>
      <c r="AHN9" s="167"/>
      <c r="AHO9" s="167"/>
      <c r="AHP9" s="167"/>
      <c r="AHQ9" s="167"/>
      <c r="AHR9" s="167"/>
      <c r="AHS9" s="167"/>
      <c r="AHT9" s="167"/>
      <c r="AHU9" s="167"/>
      <c r="AHV9" s="167"/>
      <c r="AHW9" s="167"/>
      <c r="AHX9" s="167"/>
      <c r="AHY9" s="167"/>
      <c r="AHZ9" s="167"/>
      <c r="AIA9" s="167"/>
      <c r="AIB9" s="167"/>
      <c r="AIC9" s="167"/>
      <c r="AID9" s="167"/>
      <c r="AIE9" s="167"/>
      <c r="AIF9" s="167"/>
      <c r="AIG9" s="167"/>
      <c r="AIH9" s="167"/>
      <c r="AII9" s="167"/>
      <c r="AIJ9" s="167"/>
      <c r="AIK9" s="167"/>
      <c r="AIL9" s="167"/>
      <c r="AIM9" s="167"/>
      <c r="AIN9" s="167"/>
      <c r="AIO9" s="167"/>
      <c r="AIP9" s="167"/>
      <c r="AIQ9" s="167"/>
      <c r="AIR9" s="167"/>
      <c r="AIS9" s="167"/>
      <c r="AIT9" s="167"/>
      <c r="AIU9" s="167"/>
      <c r="AIV9" s="167"/>
      <c r="AIW9" s="167"/>
      <c r="AIX9" s="167"/>
      <c r="AIY9" s="167"/>
      <c r="AIZ9" s="167"/>
      <c r="AJA9" s="167"/>
      <c r="AJB9" s="167"/>
      <c r="AJC9" s="167"/>
      <c r="AJD9" s="167"/>
      <c r="AJE9" s="167"/>
      <c r="AJF9" s="167"/>
      <c r="AJG9" s="167"/>
      <c r="AJH9" s="167"/>
      <c r="AJI9" s="167"/>
      <c r="AJJ9" s="167"/>
      <c r="AJK9" s="167"/>
      <c r="AJL9" s="167"/>
      <c r="AJM9" s="167"/>
      <c r="AJN9" s="167"/>
      <c r="AJO9" s="167"/>
      <c r="AJP9" s="167"/>
      <c r="AJQ9" s="167"/>
      <c r="AJR9" s="167"/>
      <c r="AJS9" s="167"/>
      <c r="AJT9" s="167"/>
      <c r="AJU9" s="167"/>
      <c r="AJV9" s="167"/>
      <c r="AJW9" s="167"/>
      <c r="AJX9" s="167"/>
      <c r="AJY9" s="167"/>
      <c r="AJZ9" s="167"/>
      <c r="AKA9" s="167"/>
      <c r="AKB9" s="167"/>
      <c r="AKC9" s="167"/>
      <c r="AKD9" s="167"/>
      <c r="AKE9" s="167"/>
      <c r="AKF9" s="167"/>
      <c r="AKG9" s="167"/>
      <c r="AKH9" s="167"/>
      <c r="AKI9" s="167"/>
      <c r="AKJ9" s="167"/>
      <c r="AKK9" s="167"/>
      <c r="AKL9" s="167"/>
      <c r="AKM9" s="167"/>
      <c r="AKN9" s="167"/>
      <c r="AKO9" s="167"/>
      <c r="AKP9" s="167"/>
      <c r="AKQ9" s="167"/>
      <c r="AKR9" s="167"/>
      <c r="AKS9" s="167"/>
      <c r="AKT9" s="167"/>
      <c r="AKU9" s="167"/>
      <c r="AKV9" s="167"/>
      <c r="AKW9" s="167"/>
      <c r="AKX9" s="167"/>
      <c r="AKY9" s="167"/>
      <c r="AKZ9" s="167"/>
      <c r="ALA9" s="167"/>
      <c r="ALB9" s="167"/>
      <c r="ALC9" s="167"/>
      <c r="ALD9" s="167"/>
      <c r="ALE9" s="167"/>
      <c r="ALF9" s="167"/>
      <c r="ALG9" s="167"/>
      <c r="ALH9" s="167"/>
      <c r="ALI9" s="167"/>
      <c r="ALJ9" s="167"/>
      <c r="ALK9" s="167"/>
      <c r="ALL9" s="167"/>
      <c r="ALM9" s="167"/>
      <c r="ALN9" s="167"/>
      <c r="ALO9" s="167"/>
      <c r="ALP9" s="167"/>
      <c r="ALQ9" s="167"/>
      <c r="ALR9" s="167"/>
      <c r="ALS9" s="167"/>
      <c r="ALT9" s="167"/>
      <c r="ALU9" s="167"/>
      <c r="ALV9" s="167"/>
      <c r="ALW9" s="167"/>
      <c r="ALX9" s="167"/>
      <c r="ALY9" s="167"/>
      <c r="ALZ9" s="167"/>
      <c r="AMA9" s="167"/>
      <c r="AMB9" s="167"/>
      <c r="AMC9" s="167"/>
      <c r="AMD9" s="167"/>
      <c r="AME9" s="167"/>
      <c r="AMF9" s="167"/>
      <c r="AMG9" s="167"/>
      <c r="AMH9" s="167"/>
      <c r="AMI9" s="167"/>
    </row>
    <row r="10" spans="1:1024" s="168" customFormat="1" ht="81" customHeight="1">
      <c r="A10" s="154">
        <v>7</v>
      </c>
      <c r="B10" s="170" t="s">
        <v>154</v>
      </c>
      <c r="C10" s="171" t="s">
        <v>155</v>
      </c>
      <c r="D10" s="171" t="s">
        <v>4</v>
      </c>
      <c r="E10" s="172" t="s">
        <v>170</v>
      </c>
      <c r="F10" s="173" t="s">
        <v>112</v>
      </c>
      <c r="G10" s="174">
        <v>3</v>
      </c>
      <c r="H10" s="171">
        <v>0</v>
      </c>
      <c r="I10" s="175" t="s">
        <v>3</v>
      </c>
      <c r="J10" s="176">
        <v>5589.6</v>
      </c>
      <c r="K10" s="176">
        <v>0</v>
      </c>
      <c r="L10" s="176">
        <v>5589.6</v>
      </c>
      <c r="M10" s="176">
        <v>5589.6</v>
      </c>
      <c r="N10" s="177" t="s">
        <v>94</v>
      </c>
      <c r="O10" s="171">
        <v>1</v>
      </c>
      <c r="P10" s="171">
        <v>0</v>
      </c>
      <c r="Q10" s="178">
        <f t="shared" si="0"/>
        <v>0</v>
      </c>
      <c r="R10" s="179" t="s">
        <v>157</v>
      </c>
      <c r="S10" s="180" t="s">
        <v>156</v>
      </c>
      <c r="T10" s="175">
        <v>5589.6</v>
      </c>
      <c r="U10" s="176">
        <v>0</v>
      </c>
      <c r="V10" s="176">
        <v>5589.6</v>
      </c>
      <c r="W10" s="181">
        <f t="shared" ref="W10:W11" si="3">1-V10/L10</f>
        <v>0</v>
      </c>
      <c r="X10" s="182">
        <v>45365</v>
      </c>
      <c r="Y10" s="166">
        <v>45397</v>
      </c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  <c r="IW10" s="167"/>
      <c r="IX10" s="167"/>
      <c r="IY10" s="167"/>
      <c r="IZ10" s="167"/>
      <c r="JA10" s="167"/>
      <c r="JB10" s="167"/>
      <c r="JC10" s="167"/>
      <c r="JD10" s="167"/>
      <c r="JE10" s="167"/>
      <c r="JF10" s="167"/>
      <c r="JG10" s="167"/>
      <c r="JH10" s="167"/>
      <c r="JI10" s="167"/>
      <c r="JJ10" s="167"/>
      <c r="JK10" s="167"/>
      <c r="JL10" s="167"/>
      <c r="JM10" s="167"/>
      <c r="JN10" s="167"/>
      <c r="JO10" s="167"/>
      <c r="JP10" s="167"/>
      <c r="JQ10" s="167"/>
      <c r="JR10" s="167"/>
      <c r="JS10" s="167"/>
      <c r="JT10" s="167"/>
      <c r="JU10" s="167"/>
      <c r="JV10" s="167"/>
      <c r="JW10" s="167"/>
      <c r="JX10" s="167"/>
      <c r="JY10" s="167"/>
      <c r="JZ10" s="167"/>
      <c r="KA10" s="167"/>
      <c r="KB10" s="167"/>
      <c r="KC10" s="167"/>
      <c r="KD10" s="167"/>
      <c r="KE10" s="167"/>
      <c r="KF10" s="167"/>
      <c r="KG10" s="167"/>
      <c r="KH10" s="167"/>
      <c r="KI10" s="167"/>
      <c r="KJ10" s="167"/>
      <c r="KK10" s="167"/>
      <c r="KL10" s="167"/>
      <c r="KM10" s="167"/>
      <c r="KN10" s="167"/>
      <c r="KO10" s="167"/>
      <c r="KP10" s="167"/>
      <c r="KQ10" s="167"/>
      <c r="KR10" s="167"/>
      <c r="KS10" s="167"/>
      <c r="KT10" s="167"/>
      <c r="KU10" s="167"/>
      <c r="KV10" s="167"/>
      <c r="KW10" s="167"/>
      <c r="KX10" s="167"/>
      <c r="KY10" s="167"/>
      <c r="KZ10" s="167"/>
      <c r="LA10" s="167"/>
      <c r="LB10" s="167"/>
      <c r="LC10" s="167"/>
      <c r="LD10" s="167"/>
      <c r="LE10" s="167"/>
      <c r="LF10" s="167"/>
      <c r="LG10" s="167"/>
      <c r="LH10" s="167"/>
      <c r="LI10" s="167"/>
      <c r="LJ10" s="167"/>
      <c r="LK10" s="167"/>
      <c r="LL10" s="167"/>
      <c r="LM10" s="167"/>
      <c r="LN10" s="167"/>
      <c r="LO10" s="167"/>
      <c r="LP10" s="167"/>
      <c r="LQ10" s="167"/>
      <c r="LR10" s="167"/>
      <c r="LS10" s="167"/>
      <c r="LT10" s="167"/>
      <c r="LU10" s="167"/>
      <c r="LV10" s="167"/>
      <c r="LW10" s="167"/>
      <c r="LX10" s="167"/>
      <c r="LY10" s="167"/>
      <c r="LZ10" s="167"/>
      <c r="MA10" s="167"/>
      <c r="MB10" s="167"/>
      <c r="MC10" s="167"/>
      <c r="MD10" s="167"/>
      <c r="ME10" s="167"/>
      <c r="MF10" s="167"/>
      <c r="MG10" s="167"/>
      <c r="MH10" s="167"/>
      <c r="MI10" s="167"/>
      <c r="MJ10" s="167"/>
      <c r="MK10" s="167"/>
      <c r="ML10" s="167"/>
      <c r="MM10" s="167"/>
      <c r="MN10" s="167"/>
      <c r="MO10" s="167"/>
      <c r="MP10" s="167"/>
      <c r="MQ10" s="167"/>
      <c r="MR10" s="167"/>
      <c r="MS10" s="167"/>
      <c r="MT10" s="167"/>
      <c r="MU10" s="167"/>
      <c r="MV10" s="167"/>
      <c r="MW10" s="167"/>
      <c r="MX10" s="167"/>
      <c r="MY10" s="167"/>
      <c r="MZ10" s="167"/>
      <c r="NA10" s="167"/>
      <c r="NB10" s="167"/>
      <c r="NC10" s="167"/>
      <c r="ND10" s="167"/>
      <c r="NE10" s="167"/>
      <c r="NF10" s="167"/>
      <c r="NG10" s="167"/>
      <c r="NH10" s="167"/>
      <c r="NI10" s="167"/>
      <c r="NJ10" s="167"/>
      <c r="NK10" s="167"/>
      <c r="NL10" s="167"/>
      <c r="NM10" s="167"/>
      <c r="NN10" s="167"/>
      <c r="NO10" s="167"/>
      <c r="NP10" s="167"/>
      <c r="NQ10" s="167"/>
      <c r="NR10" s="167"/>
      <c r="NS10" s="167"/>
      <c r="NT10" s="167"/>
      <c r="NU10" s="167"/>
      <c r="NV10" s="167"/>
      <c r="NW10" s="167"/>
      <c r="NX10" s="167"/>
      <c r="NY10" s="167"/>
      <c r="NZ10" s="167"/>
      <c r="OA10" s="167"/>
      <c r="OB10" s="167"/>
      <c r="OC10" s="167"/>
      <c r="OD10" s="167"/>
      <c r="OE10" s="167"/>
      <c r="OF10" s="167"/>
      <c r="OG10" s="167"/>
      <c r="OH10" s="167"/>
      <c r="OI10" s="167"/>
      <c r="OJ10" s="167"/>
      <c r="OK10" s="167"/>
      <c r="OL10" s="167"/>
      <c r="OM10" s="167"/>
      <c r="ON10" s="167"/>
      <c r="OO10" s="167"/>
      <c r="OP10" s="167"/>
      <c r="OQ10" s="167"/>
      <c r="OR10" s="167"/>
      <c r="OS10" s="167"/>
      <c r="OT10" s="167"/>
      <c r="OU10" s="167"/>
      <c r="OV10" s="167"/>
      <c r="OW10" s="167"/>
      <c r="OX10" s="167"/>
      <c r="OY10" s="167"/>
      <c r="OZ10" s="167"/>
      <c r="PA10" s="167"/>
      <c r="PB10" s="167"/>
      <c r="PC10" s="167"/>
      <c r="PD10" s="167"/>
      <c r="PE10" s="167"/>
      <c r="PF10" s="167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67"/>
      <c r="RG10" s="167"/>
      <c r="RH10" s="167"/>
      <c r="RI10" s="167"/>
      <c r="RJ10" s="167"/>
      <c r="RK10" s="167"/>
      <c r="RL10" s="167"/>
      <c r="RM10" s="167"/>
      <c r="RN10" s="167"/>
      <c r="RO10" s="167"/>
      <c r="RP10" s="167"/>
      <c r="RQ10" s="167"/>
      <c r="RR10" s="167"/>
      <c r="RS10" s="167"/>
      <c r="RT10" s="167"/>
      <c r="RU10" s="167"/>
      <c r="RV10" s="167"/>
      <c r="RW10" s="167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167"/>
      <c r="TO10" s="167"/>
      <c r="TP10" s="167"/>
      <c r="TQ10" s="167"/>
      <c r="TR10" s="167"/>
      <c r="TS10" s="167"/>
      <c r="TT10" s="167"/>
      <c r="TU10" s="167"/>
      <c r="TV10" s="167"/>
      <c r="TW10" s="167"/>
      <c r="TX10" s="167"/>
      <c r="TY10" s="167"/>
      <c r="TZ10" s="167"/>
      <c r="UA10" s="167"/>
      <c r="UB10" s="167"/>
      <c r="UC10" s="167"/>
      <c r="UD10" s="167"/>
      <c r="UE10" s="167"/>
      <c r="UF10" s="167"/>
      <c r="UG10" s="167"/>
      <c r="UH10" s="167"/>
      <c r="UI10" s="167"/>
      <c r="UJ10" s="167"/>
      <c r="UK10" s="167"/>
      <c r="UL10" s="167"/>
      <c r="UM10" s="167"/>
      <c r="UN10" s="167"/>
      <c r="UO10" s="167"/>
      <c r="UP10" s="167"/>
      <c r="UQ10" s="167"/>
      <c r="UR10" s="167"/>
      <c r="US10" s="167"/>
      <c r="UT10" s="167"/>
      <c r="UU10" s="167"/>
      <c r="UV10" s="167"/>
      <c r="UW10" s="167"/>
      <c r="UX10" s="167"/>
      <c r="UY10" s="167"/>
      <c r="UZ10" s="167"/>
      <c r="VA10" s="167"/>
      <c r="VB10" s="167"/>
      <c r="VC10" s="167"/>
      <c r="VD10" s="167"/>
      <c r="VE10" s="167"/>
      <c r="VF10" s="167"/>
      <c r="VG10" s="167"/>
      <c r="VH10" s="167"/>
      <c r="VI10" s="167"/>
      <c r="VJ10" s="167"/>
      <c r="VK10" s="167"/>
      <c r="VL10" s="167"/>
      <c r="VM10" s="167"/>
      <c r="VN10" s="167"/>
      <c r="VO10" s="167"/>
      <c r="VP10" s="167"/>
      <c r="VQ10" s="167"/>
      <c r="VR10" s="167"/>
      <c r="VS10" s="167"/>
      <c r="VT10" s="167"/>
      <c r="VU10" s="167"/>
      <c r="VV10" s="167"/>
      <c r="VW10" s="167"/>
      <c r="VX10" s="167"/>
      <c r="VY10" s="167"/>
      <c r="VZ10" s="167"/>
      <c r="WA10" s="167"/>
      <c r="WB10" s="167"/>
      <c r="WC10" s="167"/>
      <c r="WD10" s="167"/>
      <c r="WE10" s="167"/>
      <c r="WF10" s="167"/>
      <c r="WG10" s="167"/>
      <c r="WH10" s="167"/>
      <c r="WI10" s="167"/>
      <c r="WJ10" s="167"/>
      <c r="WK10" s="167"/>
      <c r="WL10" s="167"/>
      <c r="WM10" s="167"/>
      <c r="WN10" s="167"/>
      <c r="WO10" s="167"/>
      <c r="WP10" s="167"/>
      <c r="WQ10" s="167"/>
      <c r="WR10" s="167"/>
      <c r="WS10" s="167"/>
      <c r="WT10" s="167"/>
      <c r="WU10" s="167"/>
      <c r="WV10" s="167"/>
      <c r="WW10" s="167"/>
      <c r="WX10" s="167"/>
      <c r="WY10" s="167"/>
      <c r="WZ10" s="167"/>
      <c r="XA10" s="167"/>
      <c r="XB10" s="167"/>
      <c r="XC10" s="167"/>
      <c r="XD10" s="167"/>
      <c r="XE10" s="167"/>
      <c r="XF10" s="167"/>
      <c r="XG10" s="167"/>
      <c r="XH10" s="167"/>
      <c r="XI10" s="167"/>
      <c r="XJ10" s="167"/>
      <c r="XK10" s="167"/>
      <c r="XL10" s="167"/>
      <c r="XM10" s="167"/>
      <c r="XN10" s="167"/>
      <c r="XO10" s="167"/>
      <c r="XP10" s="167"/>
      <c r="XQ10" s="167"/>
      <c r="XR10" s="167"/>
      <c r="XS10" s="167"/>
      <c r="XT10" s="167"/>
      <c r="XU10" s="167"/>
      <c r="XV10" s="167"/>
      <c r="XW10" s="167"/>
      <c r="XX10" s="167"/>
      <c r="XY10" s="167"/>
      <c r="XZ10" s="167"/>
      <c r="YA10" s="167"/>
      <c r="YB10" s="167"/>
      <c r="YC10" s="167"/>
      <c r="YD10" s="167"/>
      <c r="YE10" s="167"/>
      <c r="YF10" s="167"/>
      <c r="YG10" s="167"/>
      <c r="YH10" s="167"/>
      <c r="YI10" s="167"/>
      <c r="YJ10" s="167"/>
      <c r="YK10" s="167"/>
      <c r="YL10" s="167"/>
      <c r="YM10" s="167"/>
      <c r="YN10" s="167"/>
      <c r="YO10" s="167"/>
      <c r="YP10" s="167"/>
      <c r="YQ10" s="167"/>
      <c r="YR10" s="167"/>
      <c r="YS10" s="167"/>
      <c r="YT10" s="167"/>
      <c r="YU10" s="167"/>
      <c r="YV10" s="167"/>
      <c r="YW10" s="167"/>
      <c r="YX10" s="167"/>
      <c r="YY10" s="167"/>
      <c r="YZ10" s="167"/>
      <c r="ZA10" s="167"/>
      <c r="ZB10" s="167"/>
      <c r="ZC10" s="167"/>
      <c r="ZD10" s="167"/>
      <c r="ZE10" s="167"/>
      <c r="ZF10" s="167"/>
      <c r="ZG10" s="167"/>
      <c r="ZH10" s="167"/>
      <c r="ZI10" s="167"/>
      <c r="ZJ10" s="167"/>
      <c r="ZK10" s="167"/>
      <c r="ZL10" s="167"/>
      <c r="ZM10" s="167"/>
      <c r="ZN10" s="167"/>
      <c r="ZO10" s="167"/>
      <c r="ZP10" s="167"/>
      <c r="ZQ10" s="167"/>
      <c r="ZR10" s="167"/>
      <c r="ZS10" s="167"/>
      <c r="ZT10" s="167"/>
      <c r="ZU10" s="167"/>
      <c r="ZV10" s="167"/>
      <c r="ZW10" s="167"/>
      <c r="ZX10" s="167"/>
      <c r="ZY10" s="167"/>
      <c r="ZZ10" s="167"/>
      <c r="AAA10" s="167"/>
      <c r="AAB10" s="167"/>
      <c r="AAC10" s="167"/>
      <c r="AAD10" s="167"/>
      <c r="AAE10" s="167"/>
      <c r="AAF10" s="167"/>
      <c r="AAG10" s="167"/>
      <c r="AAH10" s="167"/>
      <c r="AAI10" s="167"/>
      <c r="AAJ10" s="167"/>
      <c r="AAK10" s="167"/>
      <c r="AAL10" s="167"/>
      <c r="AAM10" s="167"/>
      <c r="AAN10" s="167"/>
      <c r="AAO10" s="167"/>
      <c r="AAP10" s="167"/>
      <c r="AAQ10" s="167"/>
      <c r="AAR10" s="167"/>
      <c r="AAS10" s="167"/>
      <c r="AAT10" s="167"/>
      <c r="AAU10" s="167"/>
      <c r="AAV10" s="167"/>
      <c r="AAW10" s="167"/>
      <c r="AAX10" s="167"/>
      <c r="AAY10" s="167"/>
      <c r="AAZ10" s="167"/>
      <c r="ABA10" s="167"/>
      <c r="ABB10" s="167"/>
      <c r="ABC10" s="167"/>
      <c r="ABD10" s="167"/>
      <c r="ABE10" s="167"/>
      <c r="ABF10" s="167"/>
      <c r="ABG10" s="167"/>
      <c r="ABH10" s="167"/>
      <c r="ABI10" s="167"/>
      <c r="ABJ10" s="167"/>
      <c r="ABK10" s="167"/>
      <c r="ABL10" s="167"/>
      <c r="ABM10" s="167"/>
      <c r="ABN10" s="167"/>
      <c r="ABO10" s="167"/>
      <c r="ABP10" s="167"/>
      <c r="ABQ10" s="167"/>
      <c r="ABR10" s="167"/>
      <c r="ABS10" s="167"/>
      <c r="ABT10" s="167"/>
      <c r="ABU10" s="167"/>
      <c r="ABV10" s="167"/>
      <c r="ABW10" s="167"/>
      <c r="ABX10" s="167"/>
      <c r="ABY10" s="167"/>
      <c r="ABZ10" s="167"/>
      <c r="ACA10" s="167"/>
      <c r="ACB10" s="167"/>
      <c r="ACC10" s="167"/>
      <c r="ACD10" s="167"/>
      <c r="ACE10" s="167"/>
      <c r="ACF10" s="167"/>
      <c r="ACG10" s="167"/>
      <c r="ACH10" s="167"/>
      <c r="ACI10" s="167"/>
      <c r="ACJ10" s="167"/>
      <c r="ACK10" s="167"/>
      <c r="ACL10" s="167"/>
      <c r="ACM10" s="167"/>
      <c r="ACN10" s="167"/>
      <c r="ACO10" s="167"/>
      <c r="ACP10" s="167"/>
      <c r="ACQ10" s="167"/>
      <c r="ACR10" s="167"/>
      <c r="ACS10" s="167"/>
      <c r="ACT10" s="167"/>
      <c r="ACU10" s="167"/>
      <c r="ACV10" s="167"/>
      <c r="ACW10" s="167"/>
      <c r="ACX10" s="167"/>
      <c r="ACY10" s="167"/>
      <c r="ACZ10" s="167"/>
      <c r="ADA10" s="167"/>
      <c r="ADB10" s="167"/>
      <c r="ADC10" s="167"/>
      <c r="ADD10" s="167"/>
      <c r="ADE10" s="167"/>
      <c r="ADF10" s="167"/>
      <c r="ADG10" s="167"/>
      <c r="ADH10" s="167"/>
      <c r="ADI10" s="167"/>
      <c r="ADJ10" s="167"/>
      <c r="ADK10" s="167"/>
      <c r="ADL10" s="167"/>
      <c r="ADM10" s="167"/>
      <c r="ADN10" s="167"/>
      <c r="ADO10" s="167"/>
      <c r="ADP10" s="167"/>
      <c r="ADQ10" s="167"/>
      <c r="ADR10" s="167"/>
      <c r="ADS10" s="167"/>
      <c r="ADT10" s="167"/>
      <c r="ADU10" s="167"/>
      <c r="ADV10" s="167"/>
      <c r="ADW10" s="167"/>
      <c r="ADX10" s="167"/>
      <c r="ADY10" s="167"/>
      <c r="ADZ10" s="167"/>
      <c r="AEA10" s="167"/>
      <c r="AEB10" s="167"/>
      <c r="AEC10" s="167"/>
      <c r="AED10" s="167"/>
      <c r="AEE10" s="167"/>
      <c r="AEF10" s="167"/>
      <c r="AEG10" s="167"/>
      <c r="AEH10" s="167"/>
      <c r="AEI10" s="167"/>
      <c r="AEJ10" s="167"/>
      <c r="AEK10" s="167"/>
      <c r="AEL10" s="167"/>
      <c r="AEM10" s="167"/>
      <c r="AEN10" s="167"/>
      <c r="AEO10" s="167"/>
      <c r="AEP10" s="167"/>
      <c r="AEQ10" s="167"/>
      <c r="AER10" s="167"/>
      <c r="AES10" s="167"/>
      <c r="AET10" s="167"/>
      <c r="AEU10" s="167"/>
      <c r="AEV10" s="167"/>
      <c r="AEW10" s="167"/>
      <c r="AEX10" s="167"/>
      <c r="AEY10" s="167"/>
      <c r="AEZ10" s="167"/>
      <c r="AFA10" s="167"/>
      <c r="AFB10" s="167"/>
      <c r="AFC10" s="167"/>
      <c r="AFD10" s="167"/>
      <c r="AFE10" s="167"/>
      <c r="AFF10" s="167"/>
      <c r="AFG10" s="167"/>
      <c r="AFH10" s="167"/>
      <c r="AFI10" s="167"/>
      <c r="AFJ10" s="167"/>
      <c r="AFK10" s="167"/>
      <c r="AFL10" s="167"/>
      <c r="AFM10" s="167"/>
      <c r="AFN10" s="167"/>
      <c r="AFO10" s="167"/>
      <c r="AFP10" s="167"/>
      <c r="AFQ10" s="167"/>
      <c r="AFR10" s="167"/>
      <c r="AFS10" s="167"/>
      <c r="AFT10" s="167"/>
      <c r="AFU10" s="167"/>
      <c r="AFV10" s="167"/>
      <c r="AFW10" s="167"/>
      <c r="AFX10" s="167"/>
      <c r="AFY10" s="167"/>
      <c r="AFZ10" s="167"/>
      <c r="AGA10" s="167"/>
      <c r="AGB10" s="167"/>
      <c r="AGC10" s="167"/>
      <c r="AGD10" s="167"/>
      <c r="AGE10" s="167"/>
      <c r="AGF10" s="167"/>
      <c r="AGG10" s="167"/>
      <c r="AGH10" s="167"/>
      <c r="AGI10" s="167"/>
      <c r="AGJ10" s="167"/>
      <c r="AGK10" s="167"/>
      <c r="AGL10" s="167"/>
      <c r="AGM10" s="167"/>
      <c r="AGN10" s="167"/>
      <c r="AGO10" s="167"/>
      <c r="AGP10" s="167"/>
      <c r="AGQ10" s="167"/>
      <c r="AGR10" s="167"/>
      <c r="AGS10" s="167"/>
      <c r="AGT10" s="167"/>
      <c r="AGU10" s="167"/>
      <c r="AGV10" s="167"/>
      <c r="AGW10" s="167"/>
      <c r="AGX10" s="167"/>
      <c r="AGY10" s="167"/>
      <c r="AGZ10" s="167"/>
      <c r="AHA10" s="167"/>
      <c r="AHB10" s="167"/>
      <c r="AHC10" s="167"/>
      <c r="AHD10" s="167"/>
      <c r="AHE10" s="167"/>
      <c r="AHF10" s="167"/>
      <c r="AHG10" s="167"/>
      <c r="AHH10" s="167"/>
      <c r="AHI10" s="167"/>
      <c r="AHJ10" s="167"/>
      <c r="AHK10" s="167"/>
      <c r="AHL10" s="167"/>
      <c r="AHM10" s="167"/>
      <c r="AHN10" s="167"/>
      <c r="AHO10" s="167"/>
      <c r="AHP10" s="167"/>
      <c r="AHQ10" s="167"/>
      <c r="AHR10" s="167"/>
      <c r="AHS10" s="167"/>
      <c r="AHT10" s="167"/>
      <c r="AHU10" s="167"/>
      <c r="AHV10" s="167"/>
      <c r="AHW10" s="167"/>
      <c r="AHX10" s="167"/>
      <c r="AHY10" s="167"/>
      <c r="AHZ10" s="167"/>
      <c r="AIA10" s="167"/>
      <c r="AIB10" s="167"/>
      <c r="AIC10" s="167"/>
      <c r="AID10" s="167"/>
      <c r="AIE10" s="167"/>
      <c r="AIF10" s="167"/>
      <c r="AIG10" s="167"/>
      <c r="AIH10" s="167"/>
      <c r="AII10" s="167"/>
      <c r="AIJ10" s="167"/>
      <c r="AIK10" s="167"/>
      <c r="AIL10" s="167"/>
      <c r="AIM10" s="167"/>
      <c r="AIN10" s="167"/>
      <c r="AIO10" s="167"/>
      <c r="AIP10" s="167"/>
      <c r="AIQ10" s="167"/>
      <c r="AIR10" s="167"/>
      <c r="AIS10" s="167"/>
      <c r="AIT10" s="167"/>
      <c r="AIU10" s="167"/>
      <c r="AIV10" s="167"/>
      <c r="AIW10" s="167"/>
      <c r="AIX10" s="167"/>
      <c r="AIY10" s="167"/>
      <c r="AIZ10" s="167"/>
      <c r="AJA10" s="167"/>
      <c r="AJB10" s="167"/>
      <c r="AJC10" s="167"/>
      <c r="AJD10" s="167"/>
      <c r="AJE10" s="167"/>
      <c r="AJF10" s="167"/>
      <c r="AJG10" s="167"/>
      <c r="AJH10" s="167"/>
      <c r="AJI10" s="167"/>
      <c r="AJJ10" s="167"/>
      <c r="AJK10" s="167"/>
      <c r="AJL10" s="167"/>
      <c r="AJM10" s="167"/>
      <c r="AJN10" s="167"/>
      <c r="AJO10" s="167"/>
      <c r="AJP10" s="167"/>
      <c r="AJQ10" s="167"/>
      <c r="AJR10" s="167"/>
      <c r="AJS10" s="167"/>
      <c r="AJT10" s="167"/>
      <c r="AJU10" s="167"/>
      <c r="AJV10" s="167"/>
      <c r="AJW10" s="167"/>
      <c r="AJX10" s="167"/>
      <c r="AJY10" s="167"/>
      <c r="AJZ10" s="167"/>
      <c r="AKA10" s="167"/>
      <c r="AKB10" s="167"/>
      <c r="AKC10" s="167"/>
      <c r="AKD10" s="167"/>
      <c r="AKE10" s="167"/>
      <c r="AKF10" s="167"/>
      <c r="AKG10" s="167"/>
      <c r="AKH10" s="167"/>
      <c r="AKI10" s="167"/>
      <c r="AKJ10" s="167"/>
      <c r="AKK10" s="167"/>
      <c r="AKL10" s="167"/>
      <c r="AKM10" s="167"/>
      <c r="AKN10" s="167"/>
      <c r="AKO10" s="167"/>
      <c r="AKP10" s="167"/>
      <c r="AKQ10" s="167"/>
      <c r="AKR10" s="167"/>
      <c r="AKS10" s="167"/>
      <c r="AKT10" s="167"/>
      <c r="AKU10" s="167"/>
      <c r="AKV10" s="167"/>
      <c r="AKW10" s="167"/>
      <c r="AKX10" s="167"/>
      <c r="AKY10" s="167"/>
      <c r="AKZ10" s="167"/>
      <c r="ALA10" s="167"/>
      <c r="ALB10" s="167"/>
      <c r="ALC10" s="167"/>
      <c r="ALD10" s="167"/>
      <c r="ALE10" s="167"/>
      <c r="ALF10" s="167"/>
      <c r="ALG10" s="167"/>
      <c r="ALH10" s="167"/>
      <c r="ALI10" s="167"/>
      <c r="ALJ10" s="167"/>
      <c r="ALK10" s="167"/>
      <c r="ALL10" s="167"/>
      <c r="ALM10" s="167"/>
      <c r="ALN10" s="167"/>
      <c r="ALO10" s="167"/>
      <c r="ALP10" s="167"/>
      <c r="ALQ10" s="167"/>
      <c r="ALR10" s="167"/>
      <c r="ALS10" s="167"/>
      <c r="ALT10" s="167"/>
      <c r="ALU10" s="167"/>
      <c r="ALV10" s="167"/>
      <c r="ALW10" s="167"/>
      <c r="ALX10" s="167"/>
      <c r="ALY10" s="167"/>
      <c r="ALZ10" s="167"/>
      <c r="AMA10" s="167"/>
      <c r="AMB10" s="167"/>
      <c r="AMC10" s="167"/>
      <c r="AMD10" s="167"/>
      <c r="AME10" s="167"/>
      <c r="AMF10" s="167"/>
      <c r="AMG10" s="167"/>
      <c r="AMH10" s="167"/>
      <c r="AMI10" s="167"/>
    </row>
    <row r="11" spans="1:1024" s="168" customFormat="1" ht="100.5" customHeight="1">
      <c r="A11" s="154">
        <v>8</v>
      </c>
      <c r="B11" s="170" t="s">
        <v>150</v>
      </c>
      <c r="C11" s="171" t="s">
        <v>134</v>
      </c>
      <c r="D11" s="171" t="s">
        <v>4</v>
      </c>
      <c r="E11" s="172" t="s">
        <v>219</v>
      </c>
      <c r="F11" s="173" t="s">
        <v>112</v>
      </c>
      <c r="G11" s="174">
        <v>4</v>
      </c>
      <c r="H11" s="171">
        <v>0</v>
      </c>
      <c r="I11" s="175" t="s">
        <v>3</v>
      </c>
      <c r="J11" s="176">
        <v>100305.92</v>
      </c>
      <c r="K11" s="176">
        <v>21064.240000000002</v>
      </c>
      <c r="L11" s="176">
        <v>121370.16</v>
      </c>
      <c r="M11" s="176">
        <v>100305.92</v>
      </c>
      <c r="N11" s="177" t="s">
        <v>94</v>
      </c>
      <c r="O11" s="171">
        <v>1</v>
      </c>
      <c r="P11" s="171">
        <v>0</v>
      </c>
      <c r="Q11" s="178">
        <f t="shared" si="0"/>
        <v>0</v>
      </c>
      <c r="R11" s="179" t="s">
        <v>137</v>
      </c>
      <c r="S11" s="180" t="s">
        <v>138</v>
      </c>
      <c r="T11" s="175">
        <v>100305.92</v>
      </c>
      <c r="U11" s="176">
        <v>21064.240000000002</v>
      </c>
      <c r="V11" s="176">
        <v>121370.16</v>
      </c>
      <c r="W11" s="181">
        <f t="shared" si="3"/>
        <v>0</v>
      </c>
      <c r="X11" s="182" t="s">
        <v>151</v>
      </c>
      <c r="Y11" s="166" t="s">
        <v>152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  <c r="IW11" s="167"/>
      <c r="IX11" s="167"/>
      <c r="IY11" s="167"/>
      <c r="IZ11" s="167"/>
      <c r="JA11" s="167"/>
      <c r="JB11" s="167"/>
      <c r="JC11" s="167"/>
      <c r="JD11" s="167"/>
      <c r="JE11" s="167"/>
      <c r="JF11" s="167"/>
      <c r="JG11" s="167"/>
      <c r="JH11" s="167"/>
      <c r="JI11" s="167"/>
      <c r="JJ11" s="167"/>
      <c r="JK11" s="167"/>
      <c r="JL11" s="167"/>
      <c r="JM11" s="167"/>
      <c r="JN11" s="167"/>
      <c r="JO11" s="167"/>
      <c r="JP11" s="167"/>
      <c r="JQ11" s="167"/>
      <c r="JR11" s="167"/>
      <c r="JS11" s="167"/>
      <c r="JT11" s="167"/>
      <c r="JU11" s="167"/>
      <c r="JV11" s="167"/>
      <c r="JW11" s="167"/>
      <c r="JX11" s="167"/>
      <c r="JY11" s="167"/>
      <c r="JZ11" s="167"/>
      <c r="KA11" s="167"/>
      <c r="KB11" s="167"/>
      <c r="KC11" s="167"/>
      <c r="KD11" s="167"/>
      <c r="KE11" s="167"/>
      <c r="KF11" s="167"/>
      <c r="KG11" s="167"/>
      <c r="KH11" s="167"/>
      <c r="KI11" s="167"/>
      <c r="KJ11" s="167"/>
      <c r="KK11" s="167"/>
      <c r="KL11" s="167"/>
      <c r="KM11" s="167"/>
      <c r="KN11" s="167"/>
      <c r="KO11" s="167"/>
      <c r="KP11" s="167"/>
      <c r="KQ11" s="167"/>
      <c r="KR11" s="167"/>
      <c r="KS11" s="167"/>
      <c r="KT11" s="167"/>
      <c r="KU11" s="167"/>
      <c r="KV11" s="167"/>
      <c r="KW11" s="167"/>
      <c r="KX11" s="167"/>
      <c r="KY11" s="167"/>
      <c r="KZ11" s="167"/>
      <c r="LA11" s="167"/>
      <c r="LB11" s="167"/>
      <c r="LC11" s="167"/>
      <c r="LD11" s="167"/>
      <c r="LE11" s="167"/>
      <c r="LF11" s="167"/>
      <c r="LG11" s="167"/>
      <c r="LH11" s="167"/>
      <c r="LI11" s="167"/>
      <c r="LJ11" s="167"/>
      <c r="LK11" s="167"/>
      <c r="LL11" s="167"/>
      <c r="LM11" s="167"/>
      <c r="LN11" s="167"/>
      <c r="LO11" s="167"/>
      <c r="LP11" s="167"/>
      <c r="LQ11" s="167"/>
      <c r="LR11" s="167"/>
      <c r="LS11" s="167"/>
      <c r="LT11" s="167"/>
      <c r="LU11" s="167"/>
      <c r="LV11" s="167"/>
      <c r="LW11" s="167"/>
      <c r="LX11" s="167"/>
      <c r="LY11" s="167"/>
      <c r="LZ11" s="167"/>
      <c r="MA11" s="167"/>
      <c r="MB11" s="167"/>
      <c r="MC11" s="167"/>
      <c r="MD11" s="167"/>
      <c r="ME11" s="167"/>
      <c r="MF11" s="167"/>
      <c r="MG11" s="167"/>
      <c r="MH11" s="167"/>
      <c r="MI11" s="167"/>
      <c r="MJ11" s="167"/>
      <c r="MK11" s="167"/>
      <c r="ML11" s="167"/>
      <c r="MM11" s="167"/>
      <c r="MN11" s="167"/>
      <c r="MO11" s="167"/>
      <c r="MP11" s="167"/>
      <c r="MQ11" s="167"/>
      <c r="MR11" s="167"/>
      <c r="MS11" s="167"/>
      <c r="MT11" s="167"/>
      <c r="MU11" s="167"/>
      <c r="MV11" s="167"/>
      <c r="MW11" s="167"/>
      <c r="MX11" s="167"/>
      <c r="MY11" s="167"/>
      <c r="MZ11" s="167"/>
      <c r="NA11" s="167"/>
      <c r="NB11" s="167"/>
      <c r="NC11" s="167"/>
      <c r="ND11" s="167"/>
      <c r="NE11" s="167"/>
      <c r="NF11" s="167"/>
      <c r="NG11" s="167"/>
      <c r="NH11" s="167"/>
      <c r="NI11" s="167"/>
      <c r="NJ11" s="167"/>
      <c r="NK11" s="167"/>
      <c r="NL11" s="167"/>
      <c r="NM11" s="167"/>
      <c r="NN11" s="167"/>
      <c r="NO11" s="167"/>
      <c r="NP11" s="167"/>
      <c r="NQ11" s="167"/>
      <c r="NR11" s="167"/>
      <c r="NS11" s="167"/>
      <c r="NT11" s="167"/>
      <c r="NU11" s="167"/>
      <c r="NV11" s="167"/>
      <c r="NW11" s="167"/>
      <c r="NX11" s="167"/>
      <c r="NY11" s="167"/>
      <c r="NZ11" s="167"/>
      <c r="OA11" s="167"/>
      <c r="OB11" s="167"/>
      <c r="OC11" s="167"/>
      <c r="OD11" s="167"/>
      <c r="OE11" s="167"/>
      <c r="OF11" s="167"/>
      <c r="OG11" s="167"/>
      <c r="OH11" s="167"/>
      <c r="OI11" s="167"/>
      <c r="OJ11" s="167"/>
      <c r="OK11" s="167"/>
      <c r="OL11" s="167"/>
      <c r="OM11" s="167"/>
      <c r="ON11" s="167"/>
      <c r="OO11" s="167"/>
      <c r="OP11" s="167"/>
      <c r="OQ11" s="167"/>
      <c r="OR11" s="167"/>
      <c r="OS11" s="167"/>
      <c r="OT11" s="167"/>
      <c r="OU11" s="167"/>
      <c r="OV11" s="167"/>
      <c r="OW11" s="167"/>
      <c r="OX11" s="167"/>
      <c r="OY11" s="167"/>
      <c r="OZ11" s="167"/>
      <c r="PA11" s="167"/>
      <c r="PB11" s="167"/>
      <c r="PC11" s="167"/>
      <c r="PD11" s="167"/>
      <c r="PE11" s="167"/>
      <c r="PF11" s="167"/>
      <c r="PG11" s="167"/>
      <c r="PH11" s="167"/>
      <c r="PI11" s="167"/>
      <c r="PJ11" s="167"/>
      <c r="PK11" s="167"/>
      <c r="PL11" s="167"/>
      <c r="PM11" s="167"/>
      <c r="PN11" s="167"/>
      <c r="PO11" s="167"/>
      <c r="PP11" s="167"/>
      <c r="PQ11" s="167"/>
      <c r="PR11" s="167"/>
      <c r="PS11" s="167"/>
      <c r="PT11" s="167"/>
      <c r="PU11" s="167"/>
      <c r="PV11" s="167"/>
      <c r="PW11" s="167"/>
      <c r="PX11" s="167"/>
      <c r="PY11" s="167"/>
      <c r="PZ11" s="167"/>
      <c r="QA11" s="167"/>
      <c r="QB11" s="167"/>
      <c r="QC11" s="167"/>
      <c r="QD11" s="167"/>
      <c r="QE11" s="167"/>
      <c r="QF11" s="167"/>
      <c r="QG11" s="167"/>
      <c r="QH11" s="167"/>
      <c r="QI11" s="167"/>
      <c r="QJ11" s="167"/>
      <c r="QK11" s="167"/>
      <c r="QL11" s="167"/>
      <c r="QM11" s="167"/>
      <c r="QN11" s="167"/>
      <c r="QO11" s="167"/>
      <c r="QP11" s="167"/>
      <c r="QQ11" s="167"/>
      <c r="QR11" s="167"/>
      <c r="QS11" s="167"/>
      <c r="QT11" s="167"/>
      <c r="QU11" s="167"/>
      <c r="QV11" s="167"/>
      <c r="QW11" s="167"/>
      <c r="QX11" s="167"/>
      <c r="QY11" s="167"/>
      <c r="QZ11" s="167"/>
      <c r="RA11" s="167"/>
      <c r="RB11" s="167"/>
      <c r="RC11" s="167"/>
      <c r="RD11" s="167"/>
      <c r="RE11" s="167"/>
      <c r="RF11" s="167"/>
      <c r="RG11" s="167"/>
      <c r="RH11" s="167"/>
      <c r="RI11" s="167"/>
      <c r="RJ11" s="167"/>
      <c r="RK11" s="167"/>
      <c r="RL11" s="167"/>
      <c r="RM11" s="167"/>
      <c r="RN11" s="167"/>
      <c r="RO11" s="167"/>
      <c r="RP11" s="167"/>
      <c r="RQ11" s="167"/>
      <c r="RR11" s="167"/>
      <c r="RS11" s="167"/>
      <c r="RT11" s="167"/>
      <c r="RU11" s="167"/>
      <c r="RV11" s="167"/>
      <c r="RW11" s="167"/>
      <c r="RX11" s="167"/>
      <c r="RY11" s="167"/>
      <c r="RZ11" s="167"/>
      <c r="SA11" s="167"/>
      <c r="SB11" s="167"/>
      <c r="SC11" s="167"/>
      <c r="SD11" s="167"/>
      <c r="SE11" s="167"/>
      <c r="SF11" s="167"/>
      <c r="SG11" s="167"/>
      <c r="SH11" s="167"/>
      <c r="SI11" s="167"/>
      <c r="SJ11" s="167"/>
      <c r="SK11" s="167"/>
      <c r="SL11" s="167"/>
      <c r="SM11" s="167"/>
      <c r="SN11" s="167"/>
      <c r="SO11" s="167"/>
      <c r="SP11" s="167"/>
      <c r="SQ11" s="167"/>
      <c r="SR11" s="167"/>
      <c r="SS11" s="167"/>
      <c r="ST11" s="167"/>
      <c r="SU11" s="167"/>
      <c r="SV11" s="167"/>
      <c r="SW11" s="167"/>
      <c r="SX11" s="167"/>
      <c r="SY11" s="167"/>
      <c r="SZ11" s="167"/>
      <c r="TA11" s="167"/>
      <c r="TB11" s="167"/>
      <c r="TC11" s="167"/>
      <c r="TD11" s="167"/>
      <c r="TE11" s="167"/>
      <c r="TF11" s="167"/>
      <c r="TG11" s="167"/>
      <c r="TH11" s="167"/>
      <c r="TI11" s="167"/>
      <c r="TJ11" s="167"/>
      <c r="TK11" s="167"/>
      <c r="TL11" s="167"/>
      <c r="TM11" s="167"/>
      <c r="TN11" s="167"/>
      <c r="TO11" s="167"/>
      <c r="TP11" s="167"/>
      <c r="TQ11" s="167"/>
      <c r="TR11" s="167"/>
      <c r="TS11" s="167"/>
      <c r="TT11" s="167"/>
      <c r="TU11" s="167"/>
      <c r="TV11" s="167"/>
      <c r="TW11" s="167"/>
      <c r="TX11" s="167"/>
      <c r="TY11" s="167"/>
      <c r="TZ11" s="167"/>
      <c r="UA11" s="167"/>
      <c r="UB11" s="167"/>
      <c r="UC11" s="167"/>
      <c r="UD11" s="167"/>
      <c r="UE11" s="167"/>
      <c r="UF11" s="167"/>
      <c r="UG11" s="167"/>
      <c r="UH11" s="167"/>
      <c r="UI11" s="167"/>
      <c r="UJ11" s="167"/>
      <c r="UK11" s="167"/>
      <c r="UL11" s="167"/>
      <c r="UM11" s="167"/>
      <c r="UN11" s="167"/>
      <c r="UO11" s="167"/>
      <c r="UP11" s="167"/>
      <c r="UQ11" s="167"/>
      <c r="UR11" s="167"/>
      <c r="US11" s="167"/>
      <c r="UT11" s="167"/>
      <c r="UU11" s="167"/>
      <c r="UV11" s="167"/>
      <c r="UW11" s="167"/>
      <c r="UX11" s="167"/>
      <c r="UY11" s="167"/>
      <c r="UZ11" s="167"/>
      <c r="VA11" s="167"/>
      <c r="VB11" s="167"/>
      <c r="VC11" s="167"/>
      <c r="VD11" s="167"/>
      <c r="VE11" s="167"/>
      <c r="VF11" s="167"/>
      <c r="VG11" s="167"/>
      <c r="VH11" s="167"/>
      <c r="VI11" s="167"/>
      <c r="VJ11" s="167"/>
      <c r="VK11" s="167"/>
      <c r="VL11" s="167"/>
      <c r="VM11" s="167"/>
      <c r="VN11" s="167"/>
      <c r="VO11" s="167"/>
      <c r="VP11" s="167"/>
      <c r="VQ11" s="167"/>
      <c r="VR11" s="167"/>
      <c r="VS11" s="167"/>
      <c r="VT11" s="167"/>
      <c r="VU11" s="167"/>
      <c r="VV11" s="167"/>
      <c r="VW11" s="167"/>
      <c r="VX11" s="167"/>
      <c r="VY11" s="167"/>
      <c r="VZ11" s="167"/>
      <c r="WA11" s="167"/>
      <c r="WB11" s="167"/>
      <c r="WC11" s="167"/>
      <c r="WD11" s="167"/>
      <c r="WE11" s="167"/>
      <c r="WF11" s="167"/>
      <c r="WG11" s="167"/>
      <c r="WH11" s="167"/>
      <c r="WI11" s="167"/>
      <c r="WJ11" s="167"/>
      <c r="WK11" s="167"/>
      <c r="WL11" s="167"/>
      <c r="WM11" s="167"/>
      <c r="WN11" s="167"/>
      <c r="WO11" s="167"/>
      <c r="WP11" s="167"/>
      <c r="WQ11" s="167"/>
      <c r="WR11" s="167"/>
      <c r="WS11" s="167"/>
      <c r="WT11" s="167"/>
      <c r="WU11" s="167"/>
      <c r="WV11" s="167"/>
      <c r="WW11" s="167"/>
      <c r="WX11" s="167"/>
      <c r="WY11" s="167"/>
      <c r="WZ11" s="167"/>
      <c r="XA11" s="167"/>
      <c r="XB11" s="167"/>
      <c r="XC11" s="167"/>
      <c r="XD11" s="167"/>
      <c r="XE11" s="167"/>
      <c r="XF11" s="167"/>
      <c r="XG11" s="167"/>
      <c r="XH11" s="167"/>
      <c r="XI11" s="167"/>
      <c r="XJ11" s="167"/>
      <c r="XK11" s="167"/>
      <c r="XL11" s="167"/>
      <c r="XM11" s="167"/>
      <c r="XN11" s="167"/>
      <c r="XO11" s="167"/>
      <c r="XP11" s="167"/>
      <c r="XQ11" s="167"/>
      <c r="XR11" s="167"/>
      <c r="XS11" s="167"/>
      <c r="XT11" s="167"/>
      <c r="XU11" s="167"/>
      <c r="XV11" s="167"/>
      <c r="XW11" s="167"/>
      <c r="XX11" s="167"/>
      <c r="XY11" s="167"/>
      <c r="XZ11" s="167"/>
      <c r="YA11" s="167"/>
      <c r="YB11" s="167"/>
      <c r="YC11" s="167"/>
      <c r="YD11" s="167"/>
      <c r="YE11" s="167"/>
      <c r="YF11" s="167"/>
      <c r="YG11" s="167"/>
      <c r="YH11" s="167"/>
      <c r="YI11" s="167"/>
      <c r="YJ11" s="167"/>
      <c r="YK11" s="167"/>
      <c r="YL11" s="167"/>
      <c r="YM11" s="167"/>
      <c r="YN11" s="167"/>
      <c r="YO11" s="167"/>
      <c r="YP11" s="167"/>
      <c r="YQ11" s="167"/>
      <c r="YR11" s="167"/>
      <c r="YS11" s="167"/>
      <c r="YT11" s="167"/>
      <c r="YU11" s="167"/>
      <c r="YV11" s="167"/>
      <c r="YW11" s="167"/>
      <c r="YX11" s="167"/>
      <c r="YY11" s="167"/>
      <c r="YZ11" s="167"/>
      <c r="ZA11" s="167"/>
      <c r="ZB11" s="167"/>
      <c r="ZC11" s="167"/>
      <c r="ZD11" s="167"/>
      <c r="ZE11" s="167"/>
      <c r="ZF11" s="167"/>
      <c r="ZG11" s="167"/>
      <c r="ZH11" s="167"/>
      <c r="ZI11" s="167"/>
      <c r="ZJ11" s="167"/>
      <c r="ZK11" s="167"/>
      <c r="ZL11" s="167"/>
      <c r="ZM11" s="167"/>
      <c r="ZN11" s="167"/>
      <c r="ZO11" s="167"/>
      <c r="ZP11" s="167"/>
      <c r="ZQ11" s="167"/>
      <c r="ZR11" s="167"/>
      <c r="ZS11" s="167"/>
      <c r="ZT11" s="167"/>
      <c r="ZU11" s="167"/>
      <c r="ZV11" s="167"/>
      <c r="ZW11" s="167"/>
      <c r="ZX11" s="167"/>
      <c r="ZY11" s="167"/>
      <c r="ZZ11" s="167"/>
      <c r="AAA11" s="167"/>
      <c r="AAB11" s="167"/>
      <c r="AAC11" s="167"/>
      <c r="AAD11" s="167"/>
      <c r="AAE11" s="167"/>
      <c r="AAF11" s="167"/>
      <c r="AAG11" s="167"/>
      <c r="AAH11" s="167"/>
      <c r="AAI11" s="167"/>
      <c r="AAJ11" s="167"/>
      <c r="AAK11" s="167"/>
      <c r="AAL11" s="167"/>
      <c r="AAM11" s="167"/>
      <c r="AAN11" s="167"/>
      <c r="AAO11" s="167"/>
      <c r="AAP11" s="167"/>
      <c r="AAQ11" s="167"/>
      <c r="AAR11" s="167"/>
      <c r="AAS11" s="167"/>
      <c r="AAT11" s="167"/>
      <c r="AAU11" s="167"/>
      <c r="AAV11" s="167"/>
      <c r="AAW11" s="167"/>
      <c r="AAX11" s="167"/>
      <c r="AAY11" s="167"/>
      <c r="AAZ11" s="167"/>
      <c r="ABA11" s="167"/>
      <c r="ABB11" s="167"/>
      <c r="ABC11" s="167"/>
      <c r="ABD11" s="167"/>
      <c r="ABE11" s="167"/>
      <c r="ABF11" s="167"/>
      <c r="ABG11" s="167"/>
      <c r="ABH11" s="167"/>
      <c r="ABI11" s="167"/>
      <c r="ABJ11" s="167"/>
      <c r="ABK11" s="167"/>
      <c r="ABL11" s="167"/>
      <c r="ABM11" s="167"/>
      <c r="ABN11" s="167"/>
      <c r="ABO11" s="167"/>
      <c r="ABP11" s="167"/>
      <c r="ABQ11" s="167"/>
      <c r="ABR11" s="167"/>
      <c r="ABS11" s="167"/>
      <c r="ABT11" s="167"/>
      <c r="ABU11" s="167"/>
      <c r="ABV11" s="167"/>
      <c r="ABW11" s="167"/>
      <c r="ABX11" s="167"/>
      <c r="ABY11" s="167"/>
      <c r="ABZ11" s="167"/>
      <c r="ACA11" s="167"/>
      <c r="ACB11" s="167"/>
      <c r="ACC11" s="167"/>
      <c r="ACD11" s="167"/>
      <c r="ACE11" s="167"/>
      <c r="ACF11" s="167"/>
      <c r="ACG11" s="167"/>
      <c r="ACH11" s="167"/>
      <c r="ACI11" s="167"/>
      <c r="ACJ11" s="167"/>
      <c r="ACK11" s="167"/>
      <c r="ACL11" s="167"/>
      <c r="ACM11" s="167"/>
      <c r="ACN11" s="167"/>
      <c r="ACO11" s="167"/>
      <c r="ACP11" s="167"/>
      <c r="ACQ11" s="167"/>
      <c r="ACR11" s="167"/>
      <c r="ACS11" s="167"/>
      <c r="ACT11" s="167"/>
      <c r="ACU11" s="167"/>
      <c r="ACV11" s="167"/>
      <c r="ACW11" s="167"/>
      <c r="ACX11" s="167"/>
      <c r="ACY11" s="167"/>
      <c r="ACZ11" s="167"/>
      <c r="ADA11" s="167"/>
      <c r="ADB11" s="167"/>
      <c r="ADC11" s="167"/>
      <c r="ADD11" s="167"/>
      <c r="ADE11" s="167"/>
      <c r="ADF11" s="167"/>
      <c r="ADG11" s="167"/>
      <c r="ADH11" s="167"/>
      <c r="ADI11" s="167"/>
      <c r="ADJ11" s="167"/>
      <c r="ADK11" s="167"/>
      <c r="ADL11" s="167"/>
      <c r="ADM11" s="167"/>
      <c r="ADN11" s="167"/>
      <c r="ADO11" s="167"/>
      <c r="ADP11" s="167"/>
      <c r="ADQ11" s="167"/>
      <c r="ADR11" s="167"/>
      <c r="ADS11" s="167"/>
      <c r="ADT11" s="167"/>
      <c r="ADU11" s="167"/>
      <c r="ADV11" s="167"/>
      <c r="ADW11" s="167"/>
      <c r="ADX11" s="167"/>
      <c r="ADY11" s="167"/>
      <c r="ADZ11" s="167"/>
      <c r="AEA11" s="167"/>
      <c r="AEB11" s="167"/>
      <c r="AEC11" s="167"/>
      <c r="AED11" s="167"/>
      <c r="AEE11" s="167"/>
      <c r="AEF11" s="167"/>
      <c r="AEG11" s="167"/>
      <c r="AEH11" s="167"/>
      <c r="AEI11" s="167"/>
      <c r="AEJ11" s="167"/>
      <c r="AEK11" s="167"/>
      <c r="AEL11" s="167"/>
      <c r="AEM11" s="167"/>
      <c r="AEN11" s="167"/>
      <c r="AEO11" s="167"/>
      <c r="AEP11" s="167"/>
      <c r="AEQ11" s="167"/>
      <c r="AER11" s="167"/>
      <c r="AES11" s="167"/>
      <c r="AET11" s="167"/>
      <c r="AEU11" s="167"/>
      <c r="AEV11" s="167"/>
      <c r="AEW11" s="167"/>
      <c r="AEX11" s="167"/>
      <c r="AEY11" s="167"/>
      <c r="AEZ11" s="167"/>
      <c r="AFA11" s="167"/>
      <c r="AFB11" s="167"/>
      <c r="AFC11" s="167"/>
      <c r="AFD11" s="167"/>
      <c r="AFE11" s="167"/>
      <c r="AFF11" s="167"/>
      <c r="AFG11" s="167"/>
      <c r="AFH11" s="167"/>
      <c r="AFI11" s="167"/>
      <c r="AFJ11" s="167"/>
      <c r="AFK11" s="167"/>
      <c r="AFL11" s="167"/>
      <c r="AFM11" s="167"/>
      <c r="AFN11" s="167"/>
      <c r="AFO11" s="167"/>
      <c r="AFP11" s="167"/>
      <c r="AFQ11" s="167"/>
      <c r="AFR11" s="167"/>
      <c r="AFS11" s="167"/>
      <c r="AFT11" s="167"/>
      <c r="AFU11" s="167"/>
      <c r="AFV11" s="167"/>
      <c r="AFW11" s="167"/>
      <c r="AFX11" s="167"/>
      <c r="AFY11" s="167"/>
      <c r="AFZ11" s="167"/>
      <c r="AGA11" s="167"/>
      <c r="AGB11" s="167"/>
      <c r="AGC11" s="167"/>
      <c r="AGD11" s="167"/>
      <c r="AGE11" s="167"/>
      <c r="AGF11" s="167"/>
      <c r="AGG11" s="167"/>
      <c r="AGH11" s="167"/>
      <c r="AGI11" s="167"/>
      <c r="AGJ11" s="167"/>
      <c r="AGK11" s="167"/>
      <c r="AGL11" s="167"/>
      <c r="AGM11" s="167"/>
      <c r="AGN11" s="167"/>
      <c r="AGO11" s="167"/>
      <c r="AGP11" s="167"/>
      <c r="AGQ11" s="167"/>
      <c r="AGR11" s="167"/>
      <c r="AGS11" s="167"/>
      <c r="AGT11" s="167"/>
      <c r="AGU11" s="167"/>
      <c r="AGV11" s="167"/>
      <c r="AGW11" s="167"/>
      <c r="AGX11" s="167"/>
      <c r="AGY11" s="167"/>
      <c r="AGZ11" s="167"/>
      <c r="AHA11" s="167"/>
      <c r="AHB11" s="167"/>
      <c r="AHC11" s="167"/>
      <c r="AHD11" s="167"/>
      <c r="AHE11" s="167"/>
      <c r="AHF11" s="167"/>
      <c r="AHG11" s="167"/>
      <c r="AHH11" s="167"/>
      <c r="AHI11" s="167"/>
      <c r="AHJ11" s="167"/>
      <c r="AHK11" s="167"/>
      <c r="AHL11" s="167"/>
      <c r="AHM11" s="167"/>
      <c r="AHN11" s="167"/>
      <c r="AHO11" s="167"/>
      <c r="AHP11" s="167"/>
      <c r="AHQ11" s="167"/>
      <c r="AHR11" s="167"/>
      <c r="AHS11" s="167"/>
      <c r="AHT11" s="167"/>
      <c r="AHU11" s="167"/>
      <c r="AHV11" s="167"/>
      <c r="AHW11" s="167"/>
      <c r="AHX11" s="167"/>
      <c r="AHY11" s="167"/>
      <c r="AHZ11" s="167"/>
      <c r="AIA11" s="167"/>
      <c r="AIB11" s="167"/>
      <c r="AIC11" s="167"/>
      <c r="AID11" s="167"/>
      <c r="AIE11" s="167"/>
      <c r="AIF11" s="167"/>
      <c r="AIG11" s="167"/>
      <c r="AIH11" s="167"/>
      <c r="AII11" s="167"/>
      <c r="AIJ11" s="167"/>
      <c r="AIK11" s="167"/>
      <c r="AIL11" s="167"/>
      <c r="AIM11" s="167"/>
      <c r="AIN11" s="167"/>
      <c r="AIO11" s="167"/>
      <c r="AIP11" s="167"/>
      <c r="AIQ11" s="167"/>
      <c r="AIR11" s="167"/>
      <c r="AIS11" s="167"/>
      <c r="AIT11" s="167"/>
      <c r="AIU11" s="167"/>
      <c r="AIV11" s="167"/>
      <c r="AIW11" s="167"/>
      <c r="AIX11" s="167"/>
      <c r="AIY11" s="167"/>
      <c r="AIZ11" s="167"/>
      <c r="AJA11" s="167"/>
      <c r="AJB11" s="167"/>
      <c r="AJC11" s="167"/>
      <c r="AJD11" s="167"/>
      <c r="AJE11" s="167"/>
      <c r="AJF11" s="167"/>
      <c r="AJG11" s="167"/>
      <c r="AJH11" s="167"/>
      <c r="AJI11" s="167"/>
      <c r="AJJ11" s="167"/>
      <c r="AJK11" s="167"/>
      <c r="AJL11" s="167"/>
      <c r="AJM11" s="167"/>
      <c r="AJN11" s="167"/>
      <c r="AJO11" s="167"/>
      <c r="AJP11" s="167"/>
      <c r="AJQ11" s="167"/>
      <c r="AJR11" s="167"/>
      <c r="AJS11" s="167"/>
      <c r="AJT11" s="167"/>
      <c r="AJU11" s="167"/>
      <c r="AJV11" s="167"/>
      <c r="AJW11" s="167"/>
      <c r="AJX11" s="167"/>
      <c r="AJY11" s="167"/>
      <c r="AJZ11" s="167"/>
      <c r="AKA11" s="167"/>
      <c r="AKB11" s="167"/>
      <c r="AKC11" s="167"/>
      <c r="AKD11" s="167"/>
      <c r="AKE11" s="167"/>
      <c r="AKF11" s="167"/>
      <c r="AKG11" s="167"/>
      <c r="AKH11" s="167"/>
      <c r="AKI11" s="167"/>
      <c r="AKJ11" s="167"/>
      <c r="AKK11" s="167"/>
      <c r="AKL11" s="167"/>
      <c r="AKM11" s="167"/>
      <c r="AKN11" s="167"/>
      <c r="AKO11" s="167"/>
      <c r="AKP11" s="167"/>
      <c r="AKQ11" s="167"/>
      <c r="AKR11" s="167"/>
      <c r="AKS11" s="167"/>
      <c r="AKT11" s="167"/>
      <c r="AKU11" s="167"/>
      <c r="AKV11" s="167"/>
      <c r="AKW11" s="167"/>
      <c r="AKX11" s="167"/>
      <c r="AKY11" s="167"/>
      <c r="AKZ11" s="167"/>
      <c r="ALA11" s="167"/>
      <c r="ALB11" s="167"/>
      <c r="ALC11" s="167"/>
      <c r="ALD11" s="167"/>
      <c r="ALE11" s="167"/>
      <c r="ALF11" s="167"/>
      <c r="ALG11" s="167"/>
      <c r="ALH11" s="167"/>
      <c r="ALI11" s="167"/>
      <c r="ALJ11" s="167"/>
      <c r="ALK11" s="167"/>
      <c r="ALL11" s="167"/>
      <c r="ALM11" s="167"/>
      <c r="ALN11" s="167"/>
      <c r="ALO11" s="167"/>
      <c r="ALP11" s="167"/>
      <c r="ALQ11" s="167"/>
      <c r="ALR11" s="167"/>
      <c r="ALS11" s="167"/>
      <c r="ALT11" s="167"/>
      <c r="ALU11" s="167"/>
      <c r="ALV11" s="167"/>
      <c r="ALW11" s="167"/>
      <c r="ALX11" s="167"/>
      <c r="ALY11" s="167"/>
      <c r="ALZ11" s="167"/>
      <c r="AMA11" s="167"/>
      <c r="AMB11" s="167"/>
      <c r="AMC11" s="167"/>
      <c r="AMD11" s="167"/>
      <c r="AME11" s="167"/>
      <c r="AMF11" s="167"/>
      <c r="AMG11" s="167"/>
      <c r="AMH11" s="167"/>
      <c r="AMI11" s="167"/>
    </row>
    <row r="12" spans="1:1024" s="168" customFormat="1" ht="96" customHeight="1">
      <c r="A12" s="154">
        <v>9</v>
      </c>
      <c r="B12" s="170" t="s">
        <v>139</v>
      </c>
      <c r="C12" s="171" t="s">
        <v>134</v>
      </c>
      <c r="D12" s="171" t="s">
        <v>4</v>
      </c>
      <c r="E12" s="172" t="s">
        <v>146</v>
      </c>
      <c r="F12" s="173" t="s">
        <v>112</v>
      </c>
      <c r="G12" s="174">
        <v>1</v>
      </c>
      <c r="H12" s="171">
        <v>0</v>
      </c>
      <c r="I12" s="175" t="s">
        <v>3</v>
      </c>
      <c r="J12" s="176">
        <v>19570.169999999998</v>
      </c>
      <c r="K12" s="198">
        <v>4109.74</v>
      </c>
      <c r="L12" s="198">
        <v>23679.91</v>
      </c>
      <c r="M12" s="176">
        <v>22505.7</v>
      </c>
      <c r="N12" s="177" t="s">
        <v>94</v>
      </c>
      <c r="O12" s="171">
        <v>4</v>
      </c>
      <c r="P12" s="171">
        <v>0</v>
      </c>
      <c r="Q12" s="178">
        <f t="shared" si="0"/>
        <v>0</v>
      </c>
      <c r="R12" s="179" t="s">
        <v>147</v>
      </c>
      <c r="S12" s="180" t="s">
        <v>148</v>
      </c>
      <c r="T12" s="175">
        <v>11166.54</v>
      </c>
      <c r="U12" s="176">
        <v>2344.9699999999998</v>
      </c>
      <c r="V12" s="176">
        <v>13511.51</v>
      </c>
      <c r="W12" s="181">
        <f>1-V12/L12</f>
        <v>0.42941041583350614</v>
      </c>
      <c r="X12" s="182">
        <v>45394</v>
      </c>
      <c r="Y12" s="166" t="s">
        <v>149</v>
      </c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67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67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67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67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67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67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67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67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67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67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67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67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67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67"/>
      <c r="AFF12" s="167"/>
      <c r="AFG12" s="167"/>
      <c r="AFH12" s="167"/>
      <c r="AFI12" s="167"/>
      <c r="AFJ12" s="167"/>
      <c r="AFK12" s="167"/>
      <c r="AFL12" s="167"/>
      <c r="AFM12" s="167"/>
      <c r="AFN12" s="167"/>
      <c r="AFO12" s="167"/>
      <c r="AFP12" s="167"/>
      <c r="AFQ12" s="167"/>
      <c r="AFR12" s="167"/>
      <c r="AFS12" s="167"/>
      <c r="AFT12" s="167"/>
      <c r="AFU12" s="167"/>
      <c r="AFV12" s="167"/>
      <c r="AFW12" s="167"/>
      <c r="AFX12" s="167"/>
      <c r="AFY12" s="167"/>
      <c r="AFZ12" s="167"/>
      <c r="AGA12" s="167"/>
      <c r="AGB12" s="167"/>
      <c r="AGC12" s="167"/>
      <c r="AGD12" s="167"/>
      <c r="AGE12" s="167"/>
      <c r="AGF12" s="167"/>
      <c r="AGG12" s="167"/>
      <c r="AGH12" s="167"/>
      <c r="AGI12" s="167"/>
      <c r="AGJ12" s="167"/>
      <c r="AGK12" s="167"/>
      <c r="AGL12" s="167"/>
      <c r="AGM12" s="167"/>
      <c r="AGN12" s="167"/>
      <c r="AGO12" s="167"/>
      <c r="AGP12" s="167"/>
      <c r="AGQ12" s="167"/>
      <c r="AGR12" s="167"/>
      <c r="AGS12" s="167"/>
      <c r="AGT12" s="167"/>
      <c r="AGU12" s="167"/>
      <c r="AGV12" s="167"/>
      <c r="AGW12" s="167"/>
      <c r="AGX12" s="167"/>
      <c r="AGY12" s="167"/>
      <c r="AGZ12" s="167"/>
      <c r="AHA12" s="167"/>
      <c r="AHB12" s="167"/>
      <c r="AHC12" s="167"/>
      <c r="AHD12" s="167"/>
      <c r="AHE12" s="167"/>
      <c r="AHF12" s="167"/>
      <c r="AHG12" s="167"/>
      <c r="AHH12" s="167"/>
      <c r="AHI12" s="167"/>
      <c r="AHJ12" s="167"/>
      <c r="AHK12" s="167"/>
      <c r="AHL12" s="167"/>
      <c r="AHM12" s="167"/>
      <c r="AHN12" s="167"/>
      <c r="AHO12" s="167"/>
      <c r="AHP12" s="167"/>
      <c r="AHQ12" s="167"/>
      <c r="AHR12" s="167"/>
      <c r="AHS12" s="167"/>
      <c r="AHT12" s="167"/>
      <c r="AHU12" s="167"/>
      <c r="AHV12" s="167"/>
      <c r="AHW12" s="167"/>
      <c r="AHX12" s="167"/>
      <c r="AHY12" s="167"/>
      <c r="AHZ12" s="167"/>
      <c r="AIA12" s="167"/>
      <c r="AIB12" s="167"/>
      <c r="AIC12" s="167"/>
      <c r="AID12" s="167"/>
      <c r="AIE12" s="167"/>
      <c r="AIF12" s="167"/>
      <c r="AIG12" s="167"/>
      <c r="AIH12" s="167"/>
      <c r="AII12" s="167"/>
      <c r="AIJ12" s="167"/>
      <c r="AIK12" s="167"/>
      <c r="AIL12" s="167"/>
      <c r="AIM12" s="167"/>
      <c r="AIN12" s="167"/>
      <c r="AIO12" s="167"/>
      <c r="AIP12" s="167"/>
      <c r="AIQ12" s="167"/>
      <c r="AIR12" s="167"/>
      <c r="AIS12" s="167"/>
      <c r="AIT12" s="167"/>
      <c r="AIU12" s="167"/>
      <c r="AIV12" s="167"/>
      <c r="AIW12" s="167"/>
      <c r="AIX12" s="167"/>
      <c r="AIY12" s="167"/>
      <c r="AIZ12" s="167"/>
      <c r="AJA12" s="167"/>
      <c r="AJB12" s="167"/>
      <c r="AJC12" s="167"/>
      <c r="AJD12" s="167"/>
      <c r="AJE12" s="167"/>
      <c r="AJF12" s="167"/>
      <c r="AJG12" s="167"/>
      <c r="AJH12" s="167"/>
      <c r="AJI12" s="167"/>
      <c r="AJJ12" s="167"/>
      <c r="AJK12" s="167"/>
      <c r="AJL12" s="167"/>
      <c r="AJM12" s="167"/>
      <c r="AJN12" s="167"/>
      <c r="AJO12" s="167"/>
      <c r="AJP12" s="167"/>
      <c r="AJQ12" s="167"/>
      <c r="AJR12" s="167"/>
      <c r="AJS12" s="167"/>
      <c r="AJT12" s="167"/>
      <c r="AJU12" s="167"/>
      <c r="AJV12" s="167"/>
      <c r="AJW12" s="167"/>
      <c r="AJX12" s="167"/>
      <c r="AJY12" s="167"/>
      <c r="AJZ12" s="167"/>
      <c r="AKA12" s="167"/>
      <c r="AKB12" s="167"/>
      <c r="AKC12" s="167"/>
      <c r="AKD12" s="167"/>
      <c r="AKE12" s="167"/>
      <c r="AKF12" s="167"/>
      <c r="AKG12" s="167"/>
      <c r="AKH12" s="167"/>
      <c r="AKI12" s="167"/>
      <c r="AKJ12" s="167"/>
      <c r="AKK12" s="167"/>
      <c r="AKL12" s="167"/>
      <c r="AKM12" s="167"/>
      <c r="AKN12" s="167"/>
      <c r="AKO12" s="167"/>
      <c r="AKP12" s="167"/>
      <c r="AKQ12" s="167"/>
      <c r="AKR12" s="167"/>
      <c r="AKS12" s="167"/>
      <c r="AKT12" s="167"/>
      <c r="AKU12" s="167"/>
      <c r="AKV12" s="167"/>
      <c r="AKW12" s="167"/>
      <c r="AKX12" s="167"/>
      <c r="AKY12" s="167"/>
      <c r="AKZ12" s="167"/>
      <c r="ALA12" s="167"/>
      <c r="ALB12" s="167"/>
      <c r="ALC12" s="167"/>
      <c r="ALD12" s="167"/>
      <c r="ALE12" s="167"/>
      <c r="ALF12" s="167"/>
      <c r="ALG12" s="167"/>
      <c r="ALH12" s="167"/>
      <c r="ALI12" s="167"/>
      <c r="ALJ12" s="167"/>
      <c r="ALK12" s="167"/>
      <c r="ALL12" s="167"/>
      <c r="ALM12" s="167"/>
      <c r="ALN12" s="167"/>
      <c r="ALO12" s="167"/>
      <c r="ALP12" s="167"/>
      <c r="ALQ12" s="167"/>
      <c r="ALR12" s="167"/>
      <c r="ALS12" s="167"/>
      <c r="ALT12" s="167"/>
      <c r="ALU12" s="167"/>
      <c r="ALV12" s="167"/>
      <c r="ALW12" s="167"/>
      <c r="ALX12" s="167"/>
      <c r="ALY12" s="167"/>
      <c r="ALZ12" s="167"/>
      <c r="AMA12" s="167"/>
      <c r="AMB12" s="167"/>
      <c r="AMC12" s="167"/>
      <c r="AMD12" s="167"/>
      <c r="AME12" s="167"/>
      <c r="AMF12" s="167"/>
      <c r="AMG12" s="167"/>
      <c r="AMH12" s="167"/>
      <c r="AMI12" s="167"/>
    </row>
    <row r="13" spans="1:1024" s="168" customFormat="1" ht="81" customHeight="1">
      <c r="A13" s="154">
        <v>10</v>
      </c>
      <c r="B13" s="170" t="s">
        <v>122</v>
      </c>
      <c r="C13" s="171" t="s">
        <v>102</v>
      </c>
      <c r="D13" s="171" t="s">
        <v>4</v>
      </c>
      <c r="E13" s="172" t="s">
        <v>123</v>
      </c>
      <c r="F13" s="173" t="s">
        <v>112</v>
      </c>
      <c r="G13" s="174">
        <v>1</v>
      </c>
      <c r="H13" s="171">
        <v>1</v>
      </c>
      <c r="I13" s="175" t="s">
        <v>3</v>
      </c>
      <c r="J13" s="176">
        <v>29500</v>
      </c>
      <c r="K13" s="176">
        <v>6195</v>
      </c>
      <c r="L13" s="176">
        <f>SUM(J13:K13)</f>
        <v>35695</v>
      </c>
      <c r="M13" s="176">
        <v>59000</v>
      </c>
      <c r="N13" s="177" t="s">
        <v>94</v>
      </c>
      <c r="O13" s="171">
        <v>1</v>
      </c>
      <c r="P13" s="171">
        <v>0</v>
      </c>
      <c r="Q13" s="178">
        <f t="shared" si="0"/>
        <v>0</v>
      </c>
      <c r="R13" s="179" t="s">
        <v>124</v>
      </c>
      <c r="S13" s="180" t="s">
        <v>125</v>
      </c>
      <c r="T13" s="175">
        <v>29500</v>
      </c>
      <c r="U13" s="176">
        <v>6195</v>
      </c>
      <c r="V13" s="176">
        <f>T13+U13</f>
        <v>35695</v>
      </c>
      <c r="W13" s="181">
        <f>1-V13/L13</f>
        <v>0</v>
      </c>
      <c r="X13" s="182">
        <v>45397</v>
      </c>
      <c r="Y13" s="166">
        <v>45398</v>
      </c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  <c r="IW13" s="167"/>
      <c r="IX13" s="167"/>
      <c r="IY13" s="167"/>
      <c r="IZ13" s="167"/>
      <c r="JA13" s="167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  <c r="JX13" s="167"/>
      <c r="JY13" s="167"/>
      <c r="JZ13" s="167"/>
      <c r="KA13" s="167"/>
      <c r="KB13" s="167"/>
      <c r="KC13" s="167"/>
      <c r="KD13" s="167"/>
      <c r="KE13" s="167"/>
      <c r="KF13" s="167"/>
      <c r="KG13" s="167"/>
      <c r="KH13" s="167"/>
      <c r="KI13" s="167"/>
      <c r="KJ13" s="167"/>
      <c r="KK13" s="167"/>
      <c r="KL13" s="167"/>
      <c r="KM13" s="167"/>
      <c r="KN13" s="167"/>
      <c r="KO13" s="167"/>
      <c r="KP13" s="167"/>
      <c r="KQ13" s="167"/>
      <c r="KR13" s="167"/>
      <c r="KS13" s="167"/>
      <c r="KT13" s="167"/>
      <c r="KU13" s="167"/>
      <c r="KV13" s="167"/>
      <c r="KW13" s="167"/>
      <c r="KX13" s="167"/>
      <c r="KY13" s="167"/>
      <c r="KZ13" s="167"/>
      <c r="LA13" s="167"/>
      <c r="LB13" s="167"/>
      <c r="LC13" s="167"/>
      <c r="LD13" s="167"/>
      <c r="LE13" s="167"/>
      <c r="LF13" s="167"/>
      <c r="LG13" s="167"/>
      <c r="LH13" s="167"/>
      <c r="LI13" s="167"/>
      <c r="LJ13" s="167"/>
      <c r="LK13" s="167"/>
      <c r="LL13" s="167"/>
      <c r="LM13" s="167"/>
      <c r="LN13" s="167"/>
      <c r="LO13" s="167"/>
      <c r="LP13" s="167"/>
      <c r="LQ13" s="167"/>
      <c r="LR13" s="167"/>
      <c r="LS13" s="167"/>
      <c r="LT13" s="167"/>
      <c r="LU13" s="167"/>
      <c r="LV13" s="167"/>
      <c r="LW13" s="167"/>
      <c r="LX13" s="167"/>
      <c r="LY13" s="167"/>
      <c r="LZ13" s="167"/>
      <c r="MA13" s="167"/>
      <c r="MB13" s="167"/>
      <c r="MC13" s="167"/>
      <c r="MD13" s="167"/>
      <c r="ME13" s="167"/>
      <c r="MF13" s="167"/>
      <c r="MG13" s="167"/>
      <c r="MH13" s="167"/>
      <c r="MI13" s="167"/>
      <c r="MJ13" s="167"/>
      <c r="MK13" s="167"/>
      <c r="ML13" s="167"/>
      <c r="MM13" s="167"/>
      <c r="MN13" s="167"/>
      <c r="MO13" s="167"/>
      <c r="MP13" s="167"/>
      <c r="MQ13" s="167"/>
      <c r="MR13" s="167"/>
      <c r="MS13" s="167"/>
      <c r="MT13" s="167"/>
      <c r="MU13" s="167"/>
      <c r="MV13" s="167"/>
      <c r="MW13" s="167"/>
      <c r="MX13" s="167"/>
      <c r="MY13" s="167"/>
      <c r="MZ13" s="167"/>
      <c r="NA13" s="167"/>
      <c r="NB13" s="167"/>
      <c r="NC13" s="167"/>
      <c r="ND13" s="167"/>
      <c r="NE13" s="167"/>
      <c r="NF13" s="167"/>
      <c r="NG13" s="167"/>
      <c r="NH13" s="167"/>
      <c r="NI13" s="167"/>
      <c r="NJ13" s="167"/>
      <c r="NK13" s="167"/>
      <c r="NL13" s="167"/>
      <c r="NM13" s="167"/>
      <c r="NN13" s="167"/>
      <c r="NO13" s="167"/>
      <c r="NP13" s="167"/>
      <c r="NQ13" s="167"/>
      <c r="NR13" s="167"/>
      <c r="NS13" s="167"/>
      <c r="NT13" s="167"/>
      <c r="NU13" s="167"/>
      <c r="NV13" s="167"/>
      <c r="NW13" s="167"/>
      <c r="NX13" s="167"/>
      <c r="NY13" s="167"/>
      <c r="NZ13" s="167"/>
      <c r="OA13" s="167"/>
      <c r="OB13" s="167"/>
      <c r="OC13" s="167"/>
      <c r="OD13" s="167"/>
      <c r="OE13" s="167"/>
      <c r="OF13" s="167"/>
      <c r="OG13" s="167"/>
      <c r="OH13" s="167"/>
      <c r="OI13" s="167"/>
      <c r="OJ13" s="167"/>
      <c r="OK13" s="167"/>
      <c r="OL13" s="167"/>
      <c r="OM13" s="167"/>
      <c r="ON13" s="167"/>
      <c r="OO13" s="167"/>
      <c r="OP13" s="167"/>
      <c r="OQ13" s="167"/>
      <c r="OR13" s="167"/>
      <c r="OS13" s="167"/>
      <c r="OT13" s="167"/>
      <c r="OU13" s="167"/>
      <c r="OV13" s="167"/>
      <c r="OW13" s="167"/>
      <c r="OX13" s="167"/>
      <c r="OY13" s="167"/>
      <c r="OZ13" s="167"/>
      <c r="PA13" s="167"/>
      <c r="PB13" s="167"/>
      <c r="PC13" s="167"/>
      <c r="PD13" s="167"/>
      <c r="PE13" s="167"/>
      <c r="PF13" s="167"/>
      <c r="PG13" s="167"/>
      <c r="PH13" s="167"/>
      <c r="PI13" s="167"/>
      <c r="PJ13" s="167"/>
      <c r="PK13" s="167"/>
      <c r="PL13" s="167"/>
      <c r="PM13" s="167"/>
      <c r="PN13" s="167"/>
      <c r="PO13" s="167"/>
      <c r="PP13" s="167"/>
      <c r="PQ13" s="167"/>
      <c r="PR13" s="167"/>
      <c r="PS13" s="167"/>
      <c r="PT13" s="167"/>
      <c r="PU13" s="167"/>
      <c r="PV13" s="167"/>
      <c r="PW13" s="167"/>
      <c r="PX13" s="167"/>
      <c r="PY13" s="167"/>
      <c r="PZ13" s="167"/>
      <c r="QA13" s="167"/>
      <c r="QB13" s="167"/>
      <c r="QC13" s="167"/>
      <c r="QD13" s="167"/>
      <c r="QE13" s="167"/>
      <c r="QF13" s="167"/>
      <c r="QG13" s="167"/>
      <c r="QH13" s="167"/>
      <c r="QI13" s="167"/>
      <c r="QJ13" s="167"/>
      <c r="QK13" s="167"/>
      <c r="QL13" s="167"/>
      <c r="QM13" s="167"/>
      <c r="QN13" s="167"/>
      <c r="QO13" s="167"/>
      <c r="QP13" s="167"/>
      <c r="QQ13" s="167"/>
      <c r="QR13" s="167"/>
      <c r="QS13" s="167"/>
      <c r="QT13" s="167"/>
      <c r="QU13" s="167"/>
      <c r="QV13" s="167"/>
      <c r="QW13" s="167"/>
      <c r="QX13" s="167"/>
      <c r="QY13" s="167"/>
      <c r="QZ13" s="167"/>
      <c r="RA13" s="167"/>
      <c r="RB13" s="167"/>
      <c r="RC13" s="167"/>
      <c r="RD13" s="167"/>
      <c r="RE13" s="167"/>
      <c r="RF13" s="167"/>
      <c r="RG13" s="167"/>
      <c r="RH13" s="167"/>
      <c r="RI13" s="167"/>
      <c r="RJ13" s="167"/>
      <c r="RK13" s="167"/>
      <c r="RL13" s="167"/>
      <c r="RM13" s="167"/>
      <c r="RN13" s="167"/>
      <c r="RO13" s="167"/>
      <c r="RP13" s="167"/>
      <c r="RQ13" s="167"/>
      <c r="RR13" s="167"/>
      <c r="RS13" s="167"/>
      <c r="RT13" s="167"/>
      <c r="RU13" s="167"/>
      <c r="RV13" s="167"/>
      <c r="RW13" s="167"/>
      <c r="RX13" s="167"/>
      <c r="RY13" s="167"/>
      <c r="RZ13" s="167"/>
      <c r="SA13" s="167"/>
      <c r="SB13" s="167"/>
      <c r="SC13" s="167"/>
      <c r="SD13" s="167"/>
      <c r="SE13" s="167"/>
      <c r="SF13" s="167"/>
      <c r="SG13" s="167"/>
      <c r="SH13" s="167"/>
      <c r="SI13" s="167"/>
      <c r="SJ13" s="167"/>
      <c r="SK13" s="167"/>
      <c r="SL13" s="167"/>
      <c r="SM13" s="167"/>
      <c r="SN13" s="167"/>
      <c r="SO13" s="167"/>
      <c r="SP13" s="167"/>
      <c r="SQ13" s="167"/>
      <c r="SR13" s="167"/>
      <c r="SS13" s="167"/>
      <c r="ST13" s="167"/>
      <c r="SU13" s="167"/>
      <c r="SV13" s="167"/>
      <c r="SW13" s="167"/>
      <c r="SX13" s="167"/>
      <c r="SY13" s="167"/>
      <c r="SZ13" s="167"/>
      <c r="TA13" s="167"/>
      <c r="TB13" s="167"/>
      <c r="TC13" s="167"/>
      <c r="TD13" s="167"/>
      <c r="TE13" s="167"/>
      <c r="TF13" s="167"/>
      <c r="TG13" s="167"/>
      <c r="TH13" s="167"/>
      <c r="TI13" s="167"/>
      <c r="TJ13" s="167"/>
      <c r="TK13" s="167"/>
      <c r="TL13" s="167"/>
      <c r="TM13" s="167"/>
      <c r="TN13" s="167"/>
      <c r="TO13" s="167"/>
      <c r="TP13" s="167"/>
      <c r="TQ13" s="167"/>
      <c r="TR13" s="167"/>
      <c r="TS13" s="167"/>
      <c r="TT13" s="167"/>
      <c r="TU13" s="167"/>
      <c r="TV13" s="167"/>
      <c r="TW13" s="167"/>
      <c r="TX13" s="167"/>
      <c r="TY13" s="167"/>
      <c r="TZ13" s="167"/>
      <c r="UA13" s="167"/>
      <c r="UB13" s="167"/>
      <c r="UC13" s="167"/>
      <c r="UD13" s="167"/>
      <c r="UE13" s="167"/>
      <c r="UF13" s="167"/>
      <c r="UG13" s="167"/>
      <c r="UH13" s="167"/>
      <c r="UI13" s="167"/>
      <c r="UJ13" s="167"/>
      <c r="UK13" s="167"/>
      <c r="UL13" s="167"/>
      <c r="UM13" s="167"/>
      <c r="UN13" s="167"/>
      <c r="UO13" s="167"/>
      <c r="UP13" s="167"/>
      <c r="UQ13" s="167"/>
      <c r="UR13" s="167"/>
      <c r="US13" s="167"/>
      <c r="UT13" s="167"/>
      <c r="UU13" s="167"/>
      <c r="UV13" s="167"/>
      <c r="UW13" s="167"/>
      <c r="UX13" s="167"/>
      <c r="UY13" s="167"/>
      <c r="UZ13" s="167"/>
      <c r="VA13" s="167"/>
      <c r="VB13" s="167"/>
      <c r="VC13" s="167"/>
      <c r="VD13" s="167"/>
      <c r="VE13" s="167"/>
      <c r="VF13" s="167"/>
      <c r="VG13" s="167"/>
      <c r="VH13" s="167"/>
      <c r="VI13" s="167"/>
      <c r="VJ13" s="167"/>
      <c r="VK13" s="167"/>
      <c r="VL13" s="167"/>
      <c r="VM13" s="167"/>
      <c r="VN13" s="167"/>
      <c r="VO13" s="167"/>
      <c r="VP13" s="167"/>
      <c r="VQ13" s="167"/>
      <c r="VR13" s="167"/>
      <c r="VS13" s="167"/>
      <c r="VT13" s="167"/>
      <c r="VU13" s="167"/>
      <c r="VV13" s="167"/>
      <c r="VW13" s="167"/>
      <c r="VX13" s="167"/>
      <c r="VY13" s="167"/>
      <c r="VZ13" s="167"/>
      <c r="WA13" s="167"/>
      <c r="WB13" s="167"/>
      <c r="WC13" s="167"/>
      <c r="WD13" s="167"/>
      <c r="WE13" s="167"/>
      <c r="WF13" s="167"/>
      <c r="WG13" s="167"/>
      <c r="WH13" s="167"/>
      <c r="WI13" s="167"/>
      <c r="WJ13" s="167"/>
      <c r="WK13" s="167"/>
      <c r="WL13" s="167"/>
      <c r="WM13" s="167"/>
      <c r="WN13" s="167"/>
      <c r="WO13" s="167"/>
      <c r="WP13" s="167"/>
      <c r="WQ13" s="167"/>
      <c r="WR13" s="167"/>
      <c r="WS13" s="167"/>
      <c r="WT13" s="167"/>
      <c r="WU13" s="167"/>
      <c r="WV13" s="167"/>
      <c r="WW13" s="167"/>
      <c r="WX13" s="167"/>
      <c r="WY13" s="167"/>
      <c r="WZ13" s="167"/>
      <c r="XA13" s="167"/>
      <c r="XB13" s="167"/>
      <c r="XC13" s="167"/>
      <c r="XD13" s="167"/>
      <c r="XE13" s="167"/>
      <c r="XF13" s="167"/>
      <c r="XG13" s="167"/>
      <c r="XH13" s="167"/>
      <c r="XI13" s="167"/>
      <c r="XJ13" s="167"/>
      <c r="XK13" s="167"/>
      <c r="XL13" s="167"/>
      <c r="XM13" s="167"/>
      <c r="XN13" s="167"/>
      <c r="XO13" s="167"/>
      <c r="XP13" s="167"/>
      <c r="XQ13" s="167"/>
      <c r="XR13" s="167"/>
      <c r="XS13" s="167"/>
      <c r="XT13" s="167"/>
      <c r="XU13" s="167"/>
      <c r="XV13" s="167"/>
      <c r="XW13" s="167"/>
      <c r="XX13" s="167"/>
      <c r="XY13" s="167"/>
      <c r="XZ13" s="167"/>
      <c r="YA13" s="167"/>
      <c r="YB13" s="167"/>
      <c r="YC13" s="167"/>
      <c r="YD13" s="167"/>
      <c r="YE13" s="167"/>
      <c r="YF13" s="167"/>
      <c r="YG13" s="167"/>
      <c r="YH13" s="167"/>
      <c r="YI13" s="167"/>
      <c r="YJ13" s="167"/>
      <c r="YK13" s="167"/>
      <c r="YL13" s="167"/>
      <c r="YM13" s="167"/>
      <c r="YN13" s="167"/>
      <c r="YO13" s="167"/>
      <c r="YP13" s="167"/>
      <c r="YQ13" s="167"/>
      <c r="YR13" s="167"/>
      <c r="YS13" s="167"/>
      <c r="YT13" s="167"/>
      <c r="YU13" s="167"/>
      <c r="YV13" s="167"/>
      <c r="YW13" s="167"/>
      <c r="YX13" s="167"/>
      <c r="YY13" s="167"/>
      <c r="YZ13" s="167"/>
      <c r="ZA13" s="167"/>
      <c r="ZB13" s="167"/>
      <c r="ZC13" s="167"/>
      <c r="ZD13" s="167"/>
      <c r="ZE13" s="167"/>
      <c r="ZF13" s="167"/>
      <c r="ZG13" s="167"/>
      <c r="ZH13" s="167"/>
      <c r="ZI13" s="167"/>
      <c r="ZJ13" s="167"/>
      <c r="ZK13" s="167"/>
      <c r="ZL13" s="167"/>
      <c r="ZM13" s="167"/>
      <c r="ZN13" s="167"/>
      <c r="ZO13" s="167"/>
      <c r="ZP13" s="167"/>
      <c r="ZQ13" s="167"/>
      <c r="ZR13" s="167"/>
      <c r="ZS13" s="167"/>
      <c r="ZT13" s="167"/>
      <c r="ZU13" s="167"/>
      <c r="ZV13" s="167"/>
      <c r="ZW13" s="167"/>
      <c r="ZX13" s="167"/>
      <c r="ZY13" s="167"/>
      <c r="ZZ13" s="167"/>
      <c r="AAA13" s="167"/>
      <c r="AAB13" s="167"/>
      <c r="AAC13" s="167"/>
      <c r="AAD13" s="167"/>
      <c r="AAE13" s="167"/>
      <c r="AAF13" s="167"/>
      <c r="AAG13" s="167"/>
      <c r="AAH13" s="167"/>
      <c r="AAI13" s="167"/>
      <c r="AAJ13" s="167"/>
      <c r="AAK13" s="167"/>
      <c r="AAL13" s="167"/>
      <c r="AAM13" s="167"/>
      <c r="AAN13" s="167"/>
      <c r="AAO13" s="167"/>
      <c r="AAP13" s="167"/>
      <c r="AAQ13" s="167"/>
      <c r="AAR13" s="167"/>
      <c r="AAS13" s="167"/>
      <c r="AAT13" s="167"/>
      <c r="AAU13" s="167"/>
      <c r="AAV13" s="167"/>
      <c r="AAW13" s="167"/>
      <c r="AAX13" s="167"/>
      <c r="AAY13" s="167"/>
      <c r="AAZ13" s="167"/>
      <c r="ABA13" s="167"/>
      <c r="ABB13" s="167"/>
      <c r="ABC13" s="167"/>
      <c r="ABD13" s="167"/>
      <c r="ABE13" s="167"/>
      <c r="ABF13" s="167"/>
      <c r="ABG13" s="167"/>
      <c r="ABH13" s="167"/>
      <c r="ABI13" s="167"/>
      <c r="ABJ13" s="167"/>
      <c r="ABK13" s="167"/>
      <c r="ABL13" s="167"/>
      <c r="ABM13" s="167"/>
      <c r="ABN13" s="167"/>
      <c r="ABO13" s="167"/>
      <c r="ABP13" s="167"/>
      <c r="ABQ13" s="167"/>
      <c r="ABR13" s="167"/>
      <c r="ABS13" s="167"/>
      <c r="ABT13" s="167"/>
      <c r="ABU13" s="167"/>
      <c r="ABV13" s="167"/>
      <c r="ABW13" s="167"/>
      <c r="ABX13" s="167"/>
      <c r="ABY13" s="167"/>
      <c r="ABZ13" s="167"/>
      <c r="ACA13" s="167"/>
      <c r="ACB13" s="167"/>
      <c r="ACC13" s="167"/>
      <c r="ACD13" s="167"/>
      <c r="ACE13" s="167"/>
      <c r="ACF13" s="167"/>
      <c r="ACG13" s="167"/>
      <c r="ACH13" s="167"/>
      <c r="ACI13" s="167"/>
      <c r="ACJ13" s="167"/>
      <c r="ACK13" s="167"/>
      <c r="ACL13" s="167"/>
      <c r="ACM13" s="167"/>
      <c r="ACN13" s="167"/>
      <c r="ACO13" s="167"/>
      <c r="ACP13" s="167"/>
      <c r="ACQ13" s="167"/>
      <c r="ACR13" s="167"/>
      <c r="ACS13" s="167"/>
      <c r="ACT13" s="167"/>
      <c r="ACU13" s="167"/>
      <c r="ACV13" s="167"/>
      <c r="ACW13" s="167"/>
      <c r="ACX13" s="167"/>
      <c r="ACY13" s="167"/>
      <c r="ACZ13" s="167"/>
      <c r="ADA13" s="167"/>
      <c r="ADB13" s="167"/>
      <c r="ADC13" s="167"/>
      <c r="ADD13" s="167"/>
      <c r="ADE13" s="167"/>
      <c r="ADF13" s="167"/>
      <c r="ADG13" s="167"/>
      <c r="ADH13" s="167"/>
      <c r="ADI13" s="167"/>
      <c r="ADJ13" s="167"/>
      <c r="ADK13" s="167"/>
      <c r="ADL13" s="167"/>
      <c r="ADM13" s="167"/>
      <c r="ADN13" s="167"/>
      <c r="ADO13" s="167"/>
      <c r="ADP13" s="167"/>
      <c r="ADQ13" s="167"/>
      <c r="ADR13" s="167"/>
      <c r="ADS13" s="167"/>
      <c r="ADT13" s="167"/>
      <c r="ADU13" s="167"/>
      <c r="ADV13" s="167"/>
      <c r="ADW13" s="167"/>
      <c r="ADX13" s="167"/>
      <c r="ADY13" s="167"/>
      <c r="ADZ13" s="167"/>
      <c r="AEA13" s="167"/>
      <c r="AEB13" s="167"/>
      <c r="AEC13" s="167"/>
      <c r="AED13" s="167"/>
      <c r="AEE13" s="167"/>
      <c r="AEF13" s="167"/>
      <c r="AEG13" s="167"/>
      <c r="AEH13" s="167"/>
      <c r="AEI13" s="167"/>
      <c r="AEJ13" s="167"/>
      <c r="AEK13" s="167"/>
      <c r="AEL13" s="167"/>
      <c r="AEM13" s="167"/>
      <c r="AEN13" s="167"/>
      <c r="AEO13" s="167"/>
      <c r="AEP13" s="167"/>
      <c r="AEQ13" s="167"/>
      <c r="AER13" s="167"/>
      <c r="AES13" s="167"/>
      <c r="AET13" s="167"/>
      <c r="AEU13" s="167"/>
      <c r="AEV13" s="167"/>
      <c r="AEW13" s="167"/>
      <c r="AEX13" s="167"/>
      <c r="AEY13" s="167"/>
      <c r="AEZ13" s="167"/>
      <c r="AFA13" s="167"/>
      <c r="AFB13" s="167"/>
      <c r="AFC13" s="167"/>
      <c r="AFD13" s="167"/>
      <c r="AFE13" s="167"/>
      <c r="AFF13" s="167"/>
      <c r="AFG13" s="167"/>
      <c r="AFH13" s="167"/>
      <c r="AFI13" s="167"/>
      <c r="AFJ13" s="167"/>
      <c r="AFK13" s="167"/>
      <c r="AFL13" s="167"/>
      <c r="AFM13" s="167"/>
      <c r="AFN13" s="167"/>
      <c r="AFO13" s="167"/>
      <c r="AFP13" s="167"/>
      <c r="AFQ13" s="167"/>
      <c r="AFR13" s="167"/>
      <c r="AFS13" s="167"/>
      <c r="AFT13" s="167"/>
      <c r="AFU13" s="167"/>
      <c r="AFV13" s="167"/>
      <c r="AFW13" s="167"/>
      <c r="AFX13" s="167"/>
      <c r="AFY13" s="167"/>
      <c r="AFZ13" s="167"/>
      <c r="AGA13" s="167"/>
      <c r="AGB13" s="167"/>
      <c r="AGC13" s="167"/>
      <c r="AGD13" s="167"/>
      <c r="AGE13" s="167"/>
      <c r="AGF13" s="167"/>
      <c r="AGG13" s="167"/>
      <c r="AGH13" s="167"/>
      <c r="AGI13" s="167"/>
      <c r="AGJ13" s="167"/>
      <c r="AGK13" s="167"/>
      <c r="AGL13" s="167"/>
      <c r="AGM13" s="167"/>
      <c r="AGN13" s="167"/>
      <c r="AGO13" s="167"/>
      <c r="AGP13" s="167"/>
      <c r="AGQ13" s="167"/>
      <c r="AGR13" s="167"/>
      <c r="AGS13" s="167"/>
      <c r="AGT13" s="167"/>
      <c r="AGU13" s="167"/>
      <c r="AGV13" s="167"/>
      <c r="AGW13" s="167"/>
      <c r="AGX13" s="167"/>
      <c r="AGY13" s="167"/>
      <c r="AGZ13" s="167"/>
      <c r="AHA13" s="167"/>
      <c r="AHB13" s="167"/>
      <c r="AHC13" s="167"/>
      <c r="AHD13" s="167"/>
      <c r="AHE13" s="167"/>
      <c r="AHF13" s="167"/>
      <c r="AHG13" s="167"/>
      <c r="AHH13" s="167"/>
      <c r="AHI13" s="167"/>
      <c r="AHJ13" s="167"/>
      <c r="AHK13" s="167"/>
      <c r="AHL13" s="167"/>
      <c r="AHM13" s="167"/>
      <c r="AHN13" s="167"/>
      <c r="AHO13" s="167"/>
      <c r="AHP13" s="167"/>
      <c r="AHQ13" s="167"/>
      <c r="AHR13" s="167"/>
      <c r="AHS13" s="167"/>
      <c r="AHT13" s="167"/>
      <c r="AHU13" s="167"/>
      <c r="AHV13" s="167"/>
      <c r="AHW13" s="167"/>
      <c r="AHX13" s="167"/>
      <c r="AHY13" s="167"/>
      <c r="AHZ13" s="167"/>
      <c r="AIA13" s="167"/>
      <c r="AIB13" s="167"/>
      <c r="AIC13" s="167"/>
      <c r="AID13" s="167"/>
      <c r="AIE13" s="167"/>
      <c r="AIF13" s="167"/>
      <c r="AIG13" s="167"/>
      <c r="AIH13" s="167"/>
      <c r="AII13" s="167"/>
      <c r="AIJ13" s="167"/>
      <c r="AIK13" s="167"/>
      <c r="AIL13" s="167"/>
      <c r="AIM13" s="167"/>
      <c r="AIN13" s="167"/>
      <c r="AIO13" s="167"/>
      <c r="AIP13" s="167"/>
      <c r="AIQ13" s="167"/>
      <c r="AIR13" s="167"/>
      <c r="AIS13" s="167"/>
      <c r="AIT13" s="167"/>
      <c r="AIU13" s="167"/>
      <c r="AIV13" s="167"/>
      <c r="AIW13" s="167"/>
      <c r="AIX13" s="167"/>
      <c r="AIY13" s="167"/>
      <c r="AIZ13" s="167"/>
      <c r="AJA13" s="167"/>
      <c r="AJB13" s="167"/>
      <c r="AJC13" s="167"/>
      <c r="AJD13" s="167"/>
      <c r="AJE13" s="167"/>
      <c r="AJF13" s="167"/>
      <c r="AJG13" s="167"/>
      <c r="AJH13" s="167"/>
      <c r="AJI13" s="167"/>
      <c r="AJJ13" s="167"/>
      <c r="AJK13" s="167"/>
      <c r="AJL13" s="167"/>
      <c r="AJM13" s="167"/>
      <c r="AJN13" s="167"/>
      <c r="AJO13" s="167"/>
      <c r="AJP13" s="167"/>
      <c r="AJQ13" s="167"/>
      <c r="AJR13" s="167"/>
      <c r="AJS13" s="167"/>
      <c r="AJT13" s="167"/>
      <c r="AJU13" s="167"/>
      <c r="AJV13" s="167"/>
      <c r="AJW13" s="167"/>
      <c r="AJX13" s="167"/>
      <c r="AJY13" s="167"/>
      <c r="AJZ13" s="167"/>
      <c r="AKA13" s="167"/>
      <c r="AKB13" s="167"/>
      <c r="AKC13" s="167"/>
      <c r="AKD13" s="167"/>
      <c r="AKE13" s="167"/>
      <c r="AKF13" s="167"/>
      <c r="AKG13" s="167"/>
      <c r="AKH13" s="167"/>
      <c r="AKI13" s="167"/>
      <c r="AKJ13" s="167"/>
      <c r="AKK13" s="167"/>
      <c r="AKL13" s="167"/>
      <c r="AKM13" s="167"/>
      <c r="AKN13" s="167"/>
      <c r="AKO13" s="167"/>
      <c r="AKP13" s="167"/>
      <c r="AKQ13" s="167"/>
      <c r="AKR13" s="167"/>
      <c r="AKS13" s="167"/>
      <c r="AKT13" s="167"/>
      <c r="AKU13" s="167"/>
      <c r="AKV13" s="167"/>
      <c r="AKW13" s="167"/>
      <c r="AKX13" s="167"/>
      <c r="AKY13" s="167"/>
      <c r="AKZ13" s="167"/>
      <c r="ALA13" s="167"/>
      <c r="ALB13" s="167"/>
      <c r="ALC13" s="167"/>
      <c r="ALD13" s="167"/>
      <c r="ALE13" s="167"/>
      <c r="ALF13" s="167"/>
      <c r="ALG13" s="167"/>
      <c r="ALH13" s="167"/>
      <c r="ALI13" s="167"/>
      <c r="ALJ13" s="167"/>
      <c r="ALK13" s="167"/>
      <c r="ALL13" s="167"/>
      <c r="ALM13" s="167"/>
      <c r="ALN13" s="167"/>
      <c r="ALO13" s="167"/>
      <c r="ALP13" s="167"/>
      <c r="ALQ13" s="167"/>
      <c r="ALR13" s="167"/>
      <c r="ALS13" s="167"/>
      <c r="ALT13" s="167"/>
      <c r="ALU13" s="167"/>
      <c r="ALV13" s="167"/>
      <c r="ALW13" s="167"/>
      <c r="ALX13" s="167"/>
      <c r="ALY13" s="167"/>
      <c r="ALZ13" s="167"/>
      <c r="AMA13" s="167"/>
      <c r="AMB13" s="167"/>
      <c r="AMC13" s="167"/>
      <c r="AMD13" s="167"/>
      <c r="AME13" s="167"/>
      <c r="AMF13" s="167"/>
      <c r="AMG13" s="167"/>
      <c r="AMH13" s="167"/>
      <c r="AMI13" s="167"/>
    </row>
    <row r="14" spans="1:1024" s="168" customFormat="1" ht="81" customHeight="1">
      <c r="A14" s="154">
        <v>11</v>
      </c>
      <c r="B14" s="170" t="s">
        <v>120</v>
      </c>
      <c r="C14" s="171" t="s">
        <v>102</v>
      </c>
      <c r="D14" s="171" t="s">
        <v>4</v>
      </c>
      <c r="E14" s="172" t="s">
        <v>141</v>
      </c>
      <c r="F14" s="173" t="s">
        <v>112</v>
      </c>
      <c r="G14" s="174">
        <v>3</v>
      </c>
      <c r="H14" s="171">
        <v>0</v>
      </c>
      <c r="I14" s="175" t="s">
        <v>3</v>
      </c>
      <c r="J14" s="176">
        <v>23000</v>
      </c>
      <c r="K14" s="176">
        <v>4830</v>
      </c>
      <c r="L14" s="176">
        <v>27830</v>
      </c>
      <c r="M14" s="176">
        <v>23000</v>
      </c>
      <c r="N14" s="177" t="s">
        <v>94</v>
      </c>
      <c r="O14" s="171">
        <v>1</v>
      </c>
      <c r="P14" s="171">
        <v>0</v>
      </c>
      <c r="Q14" s="178">
        <f t="shared" si="0"/>
        <v>0</v>
      </c>
      <c r="R14" s="179" t="s">
        <v>107</v>
      </c>
      <c r="S14" s="180" t="s">
        <v>121</v>
      </c>
      <c r="T14" s="175">
        <v>23000</v>
      </c>
      <c r="U14" s="176">
        <f>T14*0.21</f>
        <v>4830</v>
      </c>
      <c r="V14" s="176">
        <f>SUM(T14:U14)</f>
        <v>27830</v>
      </c>
      <c r="W14" s="181">
        <f t="shared" ref="W14:W15" si="4">1-V14/L14</f>
        <v>0</v>
      </c>
      <c r="X14" s="182">
        <v>45398</v>
      </c>
      <c r="Y14" s="166">
        <v>45400</v>
      </c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  <c r="IW14" s="167"/>
      <c r="IX14" s="167"/>
      <c r="IY14" s="167"/>
      <c r="IZ14" s="167"/>
      <c r="JA14" s="167"/>
      <c r="JB14" s="167"/>
      <c r="JC14" s="167"/>
      <c r="JD14" s="167"/>
      <c r="JE14" s="167"/>
      <c r="JF14" s="167"/>
      <c r="JG14" s="167"/>
      <c r="JH14" s="167"/>
      <c r="JI14" s="167"/>
      <c r="JJ14" s="167"/>
      <c r="JK14" s="167"/>
      <c r="JL14" s="167"/>
      <c r="JM14" s="167"/>
      <c r="JN14" s="167"/>
      <c r="JO14" s="167"/>
      <c r="JP14" s="167"/>
      <c r="JQ14" s="167"/>
      <c r="JR14" s="167"/>
      <c r="JS14" s="167"/>
      <c r="JT14" s="167"/>
      <c r="JU14" s="167"/>
      <c r="JV14" s="167"/>
      <c r="JW14" s="167"/>
      <c r="JX14" s="167"/>
      <c r="JY14" s="167"/>
      <c r="JZ14" s="167"/>
      <c r="KA14" s="167"/>
      <c r="KB14" s="167"/>
      <c r="KC14" s="167"/>
      <c r="KD14" s="167"/>
      <c r="KE14" s="167"/>
      <c r="KF14" s="167"/>
      <c r="KG14" s="167"/>
      <c r="KH14" s="167"/>
      <c r="KI14" s="167"/>
      <c r="KJ14" s="167"/>
      <c r="KK14" s="167"/>
      <c r="KL14" s="167"/>
      <c r="KM14" s="167"/>
      <c r="KN14" s="167"/>
      <c r="KO14" s="167"/>
      <c r="KP14" s="167"/>
      <c r="KQ14" s="167"/>
      <c r="KR14" s="167"/>
      <c r="KS14" s="167"/>
      <c r="KT14" s="167"/>
      <c r="KU14" s="167"/>
      <c r="KV14" s="167"/>
      <c r="KW14" s="167"/>
      <c r="KX14" s="167"/>
      <c r="KY14" s="167"/>
      <c r="KZ14" s="167"/>
      <c r="LA14" s="167"/>
      <c r="LB14" s="167"/>
      <c r="LC14" s="167"/>
      <c r="LD14" s="167"/>
      <c r="LE14" s="167"/>
      <c r="LF14" s="167"/>
      <c r="LG14" s="167"/>
      <c r="LH14" s="167"/>
      <c r="LI14" s="167"/>
      <c r="LJ14" s="167"/>
      <c r="LK14" s="167"/>
      <c r="LL14" s="167"/>
      <c r="LM14" s="167"/>
      <c r="LN14" s="167"/>
      <c r="LO14" s="167"/>
      <c r="LP14" s="167"/>
      <c r="LQ14" s="167"/>
      <c r="LR14" s="167"/>
      <c r="LS14" s="167"/>
      <c r="LT14" s="167"/>
      <c r="LU14" s="167"/>
      <c r="LV14" s="167"/>
      <c r="LW14" s="167"/>
      <c r="LX14" s="167"/>
      <c r="LY14" s="167"/>
      <c r="LZ14" s="167"/>
      <c r="MA14" s="167"/>
      <c r="MB14" s="167"/>
      <c r="MC14" s="167"/>
      <c r="MD14" s="167"/>
      <c r="ME14" s="167"/>
      <c r="MF14" s="167"/>
      <c r="MG14" s="167"/>
      <c r="MH14" s="167"/>
      <c r="MI14" s="167"/>
      <c r="MJ14" s="167"/>
      <c r="MK14" s="167"/>
      <c r="ML14" s="167"/>
      <c r="MM14" s="167"/>
      <c r="MN14" s="167"/>
      <c r="MO14" s="167"/>
      <c r="MP14" s="167"/>
      <c r="MQ14" s="167"/>
      <c r="MR14" s="167"/>
      <c r="MS14" s="167"/>
      <c r="MT14" s="167"/>
      <c r="MU14" s="167"/>
      <c r="MV14" s="167"/>
      <c r="MW14" s="167"/>
      <c r="MX14" s="167"/>
      <c r="MY14" s="167"/>
      <c r="MZ14" s="167"/>
      <c r="NA14" s="167"/>
      <c r="NB14" s="167"/>
      <c r="NC14" s="167"/>
      <c r="ND14" s="167"/>
      <c r="NE14" s="167"/>
      <c r="NF14" s="167"/>
      <c r="NG14" s="167"/>
      <c r="NH14" s="167"/>
      <c r="NI14" s="167"/>
      <c r="NJ14" s="167"/>
      <c r="NK14" s="167"/>
      <c r="NL14" s="167"/>
      <c r="NM14" s="167"/>
      <c r="NN14" s="167"/>
      <c r="NO14" s="167"/>
      <c r="NP14" s="167"/>
      <c r="NQ14" s="167"/>
      <c r="NR14" s="167"/>
      <c r="NS14" s="167"/>
      <c r="NT14" s="167"/>
      <c r="NU14" s="167"/>
      <c r="NV14" s="167"/>
      <c r="NW14" s="167"/>
      <c r="NX14" s="167"/>
      <c r="NY14" s="167"/>
      <c r="NZ14" s="167"/>
      <c r="OA14" s="167"/>
      <c r="OB14" s="167"/>
      <c r="OC14" s="167"/>
      <c r="OD14" s="167"/>
      <c r="OE14" s="167"/>
      <c r="OF14" s="167"/>
      <c r="OG14" s="167"/>
      <c r="OH14" s="167"/>
      <c r="OI14" s="167"/>
      <c r="OJ14" s="167"/>
      <c r="OK14" s="167"/>
      <c r="OL14" s="167"/>
      <c r="OM14" s="167"/>
      <c r="ON14" s="167"/>
      <c r="OO14" s="167"/>
      <c r="OP14" s="167"/>
      <c r="OQ14" s="167"/>
      <c r="OR14" s="167"/>
      <c r="OS14" s="167"/>
      <c r="OT14" s="167"/>
      <c r="OU14" s="167"/>
      <c r="OV14" s="167"/>
      <c r="OW14" s="167"/>
      <c r="OX14" s="167"/>
      <c r="OY14" s="167"/>
      <c r="OZ14" s="167"/>
      <c r="PA14" s="167"/>
      <c r="PB14" s="167"/>
      <c r="PC14" s="167"/>
      <c r="PD14" s="167"/>
      <c r="PE14" s="167"/>
      <c r="PF14" s="167"/>
      <c r="PG14" s="167"/>
      <c r="PH14" s="167"/>
      <c r="PI14" s="167"/>
      <c r="PJ14" s="167"/>
      <c r="PK14" s="167"/>
      <c r="PL14" s="167"/>
      <c r="PM14" s="167"/>
      <c r="PN14" s="167"/>
      <c r="PO14" s="167"/>
      <c r="PP14" s="167"/>
      <c r="PQ14" s="167"/>
      <c r="PR14" s="167"/>
      <c r="PS14" s="167"/>
      <c r="PT14" s="167"/>
      <c r="PU14" s="167"/>
      <c r="PV14" s="167"/>
      <c r="PW14" s="167"/>
      <c r="PX14" s="167"/>
      <c r="PY14" s="167"/>
      <c r="PZ14" s="167"/>
      <c r="QA14" s="167"/>
      <c r="QB14" s="167"/>
      <c r="QC14" s="167"/>
      <c r="QD14" s="167"/>
      <c r="QE14" s="167"/>
      <c r="QF14" s="167"/>
      <c r="QG14" s="167"/>
      <c r="QH14" s="167"/>
      <c r="QI14" s="167"/>
      <c r="QJ14" s="167"/>
      <c r="QK14" s="167"/>
      <c r="QL14" s="167"/>
      <c r="QM14" s="167"/>
      <c r="QN14" s="167"/>
      <c r="QO14" s="167"/>
      <c r="QP14" s="167"/>
      <c r="QQ14" s="167"/>
      <c r="QR14" s="167"/>
      <c r="QS14" s="167"/>
      <c r="QT14" s="167"/>
      <c r="QU14" s="167"/>
      <c r="QV14" s="167"/>
      <c r="QW14" s="167"/>
      <c r="QX14" s="167"/>
      <c r="QY14" s="167"/>
      <c r="QZ14" s="167"/>
      <c r="RA14" s="167"/>
      <c r="RB14" s="167"/>
      <c r="RC14" s="167"/>
      <c r="RD14" s="167"/>
      <c r="RE14" s="167"/>
      <c r="RF14" s="167"/>
      <c r="RG14" s="167"/>
      <c r="RH14" s="167"/>
      <c r="RI14" s="167"/>
      <c r="RJ14" s="167"/>
      <c r="RK14" s="167"/>
      <c r="RL14" s="167"/>
      <c r="RM14" s="167"/>
      <c r="RN14" s="167"/>
      <c r="RO14" s="167"/>
      <c r="RP14" s="167"/>
      <c r="RQ14" s="167"/>
      <c r="RR14" s="167"/>
      <c r="RS14" s="167"/>
      <c r="RT14" s="167"/>
      <c r="RU14" s="167"/>
      <c r="RV14" s="167"/>
      <c r="RW14" s="167"/>
      <c r="RX14" s="167"/>
      <c r="RY14" s="167"/>
      <c r="RZ14" s="167"/>
      <c r="SA14" s="167"/>
      <c r="SB14" s="167"/>
      <c r="SC14" s="167"/>
      <c r="SD14" s="167"/>
      <c r="SE14" s="167"/>
      <c r="SF14" s="167"/>
      <c r="SG14" s="167"/>
      <c r="SH14" s="167"/>
      <c r="SI14" s="167"/>
      <c r="SJ14" s="167"/>
      <c r="SK14" s="167"/>
      <c r="SL14" s="167"/>
      <c r="SM14" s="167"/>
      <c r="SN14" s="167"/>
      <c r="SO14" s="167"/>
      <c r="SP14" s="167"/>
      <c r="SQ14" s="167"/>
      <c r="SR14" s="167"/>
      <c r="SS14" s="167"/>
      <c r="ST14" s="167"/>
      <c r="SU14" s="167"/>
      <c r="SV14" s="167"/>
      <c r="SW14" s="167"/>
      <c r="SX14" s="167"/>
      <c r="SY14" s="167"/>
      <c r="SZ14" s="167"/>
      <c r="TA14" s="167"/>
      <c r="TB14" s="167"/>
      <c r="TC14" s="167"/>
      <c r="TD14" s="167"/>
      <c r="TE14" s="167"/>
      <c r="TF14" s="167"/>
      <c r="TG14" s="167"/>
      <c r="TH14" s="167"/>
      <c r="TI14" s="167"/>
      <c r="TJ14" s="167"/>
      <c r="TK14" s="167"/>
      <c r="TL14" s="167"/>
      <c r="TM14" s="167"/>
      <c r="TN14" s="167"/>
      <c r="TO14" s="167"/>
      <c r="TP14" s="167"/>
      <c r="TQ14" s="167"/>
      <c r="TR14" s="167"/>
      <c r="TS14" s="167"/>
      <c r="TT14" s="167"/>
      <c r="TU14" s="167"/>
      <c r="TV14" s="167"/>
      <c r="TW14" s="167"/>
      <c r="TX14" s="167"/>
      <c r="TY14" s="167"/>
      <c r="TZ14" s="167"/>
      <c r="UA14" s="167"/>
      <c r="UB14" s="167"/>
      <c r="UC14" s="167"/>
      <c r="UD14" s="167"/>
      <c r="UE14" s="167"/>
      <c r="UF14" s="167"/>
      <c r="UG14" s="167"/>
      <c r="UH14" s="167"/>
      <c r="UI14" s="167"/>
      <c r="UJ14" s="167"/>
      <c r="UK14" s="167"/>
      <c r="UL14" s="167"/>
      <c r="UM14" s="167"/>
      <c r="UN14" s="167"/>
      <c r="UO14" s="167"/>
      <c r="UP14" s="167"/>
      <c r="UQ14" s="167"/>
      <c r="UR14" s="167"/>
      <c r="US14" s="167"/>
      <c r="UT14" s="167"/>
      <c r="UU14" s="167"/>
      <c r="UV14" s="167"/>
      <c r="UW14" s="167"/>
      <c r="UX14" s="167"/>
      <c r="UY14" s="167"/>
      <c r="UZ14" s="167"/>
      <c r="VA14" s="167"/>
      <c r="VB14" s="167"/>
      <c r="VC14" s="167"/>
      <c r="VD14" s="167"/>
      <c r="VE14" s="167"/>
      <c r="VF14" s="167"/>
      <c r="VG14" s="167"/>
      <c r="VH14" s="167"/>
      <c r="VI14" s="167"/>
      <c r="VJ14" s="167"/>
      <c r="VK14" s="167"/>
      <c r="VL14" s="167"/>
      <c r="VM14" s="167"/>
      <c r="VN14" s="167"/>
      <c r="VO14" s="167"/>
      <c r="VP14" s="167"/>
      <c r="VQ14" s="167"/>
      <c r="VR14" s="167"/>
      <c r="VS14" s="167"/>
      <c r="VT14" s="167"/>
      <c r="VU14" s="167"/>
      <c r="VV14" s="167"/>
      <c r="VW14" s="167"/>
      <c r="VX14" s="167"/>
      <c r="VY14" s="167"/>
      <c r="VZ14" s="167"/>
      <c r="WA14" s="167"/>
      <c r="WB14" s="167"/>
      <c r="WC14" s="167"/>
      <c r="WD14" s="167"/>
      <c r="WE14" s="167"/>
      <c r="WF14" s="167"/>
      <c r="WG14" s="167"/>
      <c r="WH14" s="167"/>
      <c r="WI14" s="167"/>
      <c r="WJ14" s="167"/>
      <c r="WK14" s="167"/>
      <c r="WL14" s="167"/>
      <c r="WM14" s="167"/>
      <c r="WN14" s="167"/>
      <c r="WO14" s="167"/>
      <c r="WP14" s="167"/>
      <c r="WQ14" s="167"/>
      <c r="WR14" s="167"/>
      <c r="WS14" s="167"/>
      <c r="WT14" s="167"/>
      <c r="WU14" s="167"/>
      <c r="WV14" s="167"/>
      <c r="WW14" s="167"/>
      <c r="WX14" s="167"/>
      <c r="WY14" s="167"/>
      <c r="WZ14" s="167"/>
      <c r="XA14" s="167"/>
      <c r="XB14" s="167"/>
      <c r="XC14" s="167"/>
      <c r="XD14" s="167"/>
      <c r="XE14" s="167"/>
      <c r="XF14" s="167"/>
      <c r="XG14" s="167"/>
      <c r="XH14" s="167"/>
      <c r="XI14" s="167"/>
      <c r="XJ14" s="167"/>
      <c r="XK14" s="167"/>
      <c r="XL14" s="167"/>
      <c r="XM14" s="167"/>
      <c r="XN14" s="167"/>
      <c r="XO14" s="167"/>
      <c r="XP14" s="167"/>
      <c r="XQ14" s="167"/>
      <c r="XR14" s="167"/>
      <c r="XS14" s="167"/>
      <c r="XT14" s="167"/>
      <c r="XU14" s="167"/>
      <c r="XV14" s="167"/>
      <c r="XW14" s="167"/>
      <c r="XX14" s="167"/>
      <c r="XY14" s="167"/>
      <c r="XZ14" s="167"/>
      <c r="YA14" s="167"/>
      <c r="YB14" s="167"/>
      <c r="YC14" s="167"/>
      <c r="YD14" s="167"/>
      <c r="YE14" s="167"/>
      <c r="YF14" s="167"/>
      <c r="YG14" s="167"/>
      <c r="YH14" s="167"/>
      <c r="YI14" s="167"/>
      <c r="YJ14" s="167"/>
      <c r="YK14" s="167"/>
      <c r="YL14" s="167"/>
      <c r="YM14" s="167"/>
      <c r="YN14" s="167"/>
      <c r="YO14" s="167"/>
      <c r="YP14" s="167"/>
      <c r="YQ14" s="167"/>
      <c r="YR14" s="167"/>
      <c r="YS14" s="167"/>
      <c r="YT14" s="167"/>
      <c r="YU14" s="167"/>
      <c r="YV14" s="167"/>
      <c r="YW14" s="167"/>
      <c r="YX14" s="167"/>
      <c r="YY14" s="167"/>
      <c r="YZ14" s="167"/>
      <c r="ZA14" s="167"/>
      <c r="ZB14" s="167"/>
      <c r="ZC14" s="167"/>
      <c r="ZD14" s="167"/>
      <c r="ZE14" s="167"/>
      <c r="ZF14" s="167"/>
      <c r="ZG14" s="167"/>
      <c r="ZH14" s="167"/>
      <c r="ZI14" s="167"/>
      <c r="ZJ14" s="167"/>
      <c r="ZK14" s="167"/>
      <c r="ZL14" s="167"/>
      <c r="ZM14" s="167"/>
      <c r="ZN14" s="167"/>
      <c r="ZO14" s="167"/>
      <c r="ZP14" s="167"/>
      <c r="ZQ14" s="167"/>
      <c r="ZR14" s="167"/>
      <c r="ZS14" s="167"/>
      <c r="ZT14" s="167"/>
      <c r="ZU14" s="167"/>
      <c r="ZV14" s="167"/>
      <c r="ZW14" s="167"/>
      <c r="ZX14" s="167"/>
      <c r="ZY14" s="167"/>
      <c r="ZZ14" s="167"/>
      <c r="AAA14" s="167"/>
      <c r="AAB14" s="167"/>
      <c r="AAC14" s="167"/>
      <c r="AAD14" s="167"/>
      <c r="AAE14" s="167"/>
      <c r="AAF14" s="167"/>
      <c r="AAG14" s="167"/>
      <c r="AAH14" s="167"/>
      <c r="AAI14" s="167"/>
      <c r="AAJ14" s="167"/>
      <c r="AAK14" s="167"/>
      <c r="AAL14" s="167"/>
      <c r="AAM14" s="167"/>
      <c r="AAN14" s="167"/>
      <c r="AAO14" s="167"/>
      <c r="AAP14" s="167"/>
      <c r="AAQ14" s="167"/>
      <c r="AAR14" s="167"/>
      <c r="AAS14" s="167"/>
      <c r="AAT14" s="167"/>
      <c r="AAU14" s="167"/>
      <c r="AAV14" s="167"/>
      <c r="AAW14" s="167"/>
      <c r="AAX14" s="167"/>
      <c r="AAY14" s="167"/>
      <c r="AAZ14" s="167"/>
      <c r="ABA14" s="167"/>
      <c r="ABB14" s="167"/>
      <c r="ABC14" s="167"/>
      <c r="ABD14" s="167"/>
      <c r="ABE14" s="167"/>
      <c r="ABF14" s="167"/>
      <c r="ABG14" s="167"/>
      <c r="ABH14" s="167"/>
      <c r="ABI14" s="167"/>
      <c r="ABJ14" s="167"/>
      <c r="ABK14" s="167"/>
      <c r="ABL14" s="167"/>
      <c r="ABM14" s="167"/>
      <c r="ABN14" s="167"/>
      <c r="ABO14" s="167"/>
      <c r="ABP14" s="167"/>
      <c r="ABQ14" s="167"/>
      <c r="ABR14" s="167"/>
      <c r="ABS14" s="167"/>
      <c r="ABT14" s="167"/>
      <c r="ABU14" s="167"/>
      <c r="ABV14" s="167"/>
      <c r="ABW14" s="167"/>
      <c r="ABX14" s="167"/>
      <c r="ABY14" s="167"/>
      <c r="ABZ14" s="167"/>
      <c r="ACA14" s="167"/>
      <c r="ACB14" s="167"/>
      <c r="ACC14" s="167"/>
      <c r="ACD14" s="167"/>
      <c r="ACE14" s="167"/>
      <c r="ACF14" s="167"/>
      <c r="ACG14" s="167"/>
      <c r="ACH14" s="167"/>
      <c r="ACI14" s="167"/>
      <c r="ACJ14" s="167"/>
      <c r="ACK14" s="167"/>
      <c r="ACL14" s="167"/>
      <c r="ACM14" s="167"/>
      <c r="ACN14" s="167"/>
      <c r="ACO14" s="167"/>
      <c r="ACP14" s="167"/>
      <c r="ACQ14" s="167"/>
      <c r="ACR14" s="167"/>
      <c r="ACS14" s="167"/>
      <c r="ACT14" s="167"/>
      <c r="ACU14" s="167"/>
      <c r="ACV14" s="167"/>
      <c r="ACW14" s="167"/>
      <c r="ACX14" s="167"/>
      <c r="ACY14" s="167"/>
      <c r="ACZ14" s="167"/>
      <c r="ADA14" s="167"/>
      <c r="ADB14" s="167"/>
      <c r="ADC14" s="167"/>
      <c r="ADD14" s="167"/>
      <c r="ADE14" s="167"/>
      <c r="ADF14" s="167"/>
      <c r="ADG14" s="167"/>
      <c r="ADH14" s="167"/>
      <c r="ADI14" s="167"/>
      <c r="ADJ14" s="167"/>
      <c r="ADK14" s="167"/>
      <c r="ADL14" s="167"/>
      <c r="ADM14" s="167"/>
      <c r="ADN14" s="167"/>
      <c r="ADO14" s="167"/>
      <c r="ADP14" s="167"/>
      <c r="ADQ14" s="167"/>
      <c r="ADR14" s="167"/>
      <c r="ADS14" s="167"/>
      <c r="ADT14" s="167"/>
      <c r="ADU14" s="167"/>
      <c r="ADV14" s="167"/>
      <c r="ADW14" s="167"/>
      <c r="ADX14" s="167"/>
      <c r="ADY14" s="167"/>
      <c r="ADZ14" s="167"/>
      <c r="AEA14" s="167"/>
      <c r="AEB14" s="167"/>
      <c r="AEC14" s="167"/>
      <c r="AED14" s="167"/>
      <c r="AEE14" s="167"/>
      <c r="AEF14" s="167"/>
      <c r="AEG14" s="167"/>
      <c r="AEH14" s="167"/>
      <c r="AEI14" s="167"/>
      <c r="AEJ14" s="167"/>
      <c r="AEK14" s="167"/>
      <c r="AEL14" s="167"/>
      <c r="AEM14" s="167"/>
      <c r="AEN14" s="167"/>
      <c r="AEO14" s="167"/>
      <c r="AEP14" s="167"/>
      <c r="AEQ14" s="167"/>
      <c r="AER14" s="167"/>
      <c r="AES14" s="167"/>
      <c r="AET14" s="167"/>
      <c r="AEU14" s="167"/>
      <c r="AEV14" s="167"/>
      <c r="AEW14" s="167"/>
      <c r="AEX14" s="167"/>
      <c r="AEY14" s="167"/>
      <c r="AEZ14" s="167"/>
      <c r="AFA14" s="167"/>
      <c r="AFB14" s="167"/>
      <c r="AFC14" s="167"/>
      <c r="AFD14" s="167"/>
      <c r="AFE14" s="167"/>
      <c r="AFF14" s="167"/>
      <c r="AFG14" s="167"/>
      <c r="AFH14" s="167"/>
      <c r="AFI14" s="167"/>
      <c r="AFJ14" s="167"/>
      <c r="AFK14" s="167"/>
      <c r="AFL14" s="167"/>
      <c r="AFM14" s="167"/>
      <c r="AFN14" s="167"/>
      <c r="AFO14" s="167"/>
      <c r="AFP14" s="167"/>
      <c r="AFQ14" s="167"/>
      <c r="AFR14" s="167"/>
      <c r="AFS14" s="167"/>
      <c r="AFT14" s="167"/>
      <c r="AFU14" s="167"/>
      <c r="AFV14" s="167"/>
      <c r="AFW14" s="167"/>
      <c r="AFX14" s="167"/>
      <c r="AFY14" s="167"/>
      <c r="AFZ14" s="167"/>
      <c r="AGA14" s="167"/>
      <c r="AGB14" s="167"/>
      <c r="AGC14" s="167"/>
      <c r="AGD14" s="167"/>
      <c r="AGE14" s="167"/>
      <c r="AGF14" s="167"/>
      <c r="AGG14" s="167"/>
      <c r="AGH14" s="167"/>
      <c r="AGI14" s="167"/>
      <c r="AGJ14" s="167"/>
      <c r="AGK14" s="167"/>
      <c r="AGL14" s="167"/>
      <c r="AGM14" s="167"/>
      <c r="AGN14" s="167"/>
      <c r="AGO14" s="167"/>
      <c r="AGP14" s="167"/>
      <c r="AGQ14" s="167"/>
      <c r="AGR14" s="167"/>
      <c r="AGS14" s="167"/>
      <c r="AGT14" s="167"/>
      <c r="AGU14" s="167"/>
      <c r="AGV14" s="167"/>
      <c r="AGW14" s="167"/>
      <c r="AGX14" s="167"/>
      <c r="AGY14" s="167"/>
      <c r="AGZ14" s="167"/>
      <c r="AHA14" s="167"/>
      <c r="AHB14" s="167"/>
      <c r="AHC14" s="167"/>
      <c r="AHD14" s="167"/>
      <c r="AHE14" s="167"/>
      <c r="AHF14" s="167"/>
      <c r="AHG14" s="167"/>
      <c r="AHH14" s="167"/>
      <c r="AHI14" s="167"/>
      <c r="AHJ14" s="167"/>
      <c r="AHK14" s="167"/>
      <c r="AHL14" s="167"/>
      <c r="AHM14" s="167"/>
      <c r="AHN14" s="167"/>
      <c r="AHO14" s="167"/>
      <c r="AHP14" s="167"/>
      <c r="AHQ14" s="167"/>
      <c r="AHR14" s="167"/>
      <c r="AHS14" s="167"/>
      <c r="AHT14" s="167"/>
      <c r="AHU14" s="167"/>
      <c r="AHV14" s="167"/>
      <c r="AHW14" s="167"/>
      <c r="AHX14" s="167"/>
      <c r="AHY14" s="167"/>
      <c r="AHZ14" s="167"/>
      <c r="AIA14" s="167"/>
      <c r="AIB14" s="167"/>
      <c r="AIC14" s="167"/>
      <c r="AID14" s="167"/>
      <c r="AIE14" s="167"/>
      <c r="AIF14" s="167"/>
      <c r="AIG14" s="167"/>
      <c r="AIH14" s="167"/>
      <c r="AII14" s="167"/>
      <c r="AIJ14" s="167"/>
      <c r="AIK14" s="167"/>
      <c r="AIL14" s="167"/>
      <c r="AIM14" s="167"/>
      <c r="AIN14" s="167"/>
      <c r="AIO14" s="167"/>
      <c r="AIP14" s="167"/>
      <c r="AIQ14" s="167"/>
      <c r="AIR14" s="167"/>
      <c r="AIS14" s="167"/>
      <c r="AIT14" s="167"/>
      <c r="AIU14" s="167"/>
      <c r="AIV14" s="167"/>
      <c r="AIW14" s="167"/>
      <c r="AIX14" s="167"/>
      <c r="AIY14" s="167"/>
      <c r="AIZ14" s="167"/>
      <c r="AJA14" s="167"/>
      <c r="AJB14" s="167"/>
      <c r="AJC14" s="167"/>
      <c r="AJD14" s="167"/>
      <c r="AJE14" s="167"/>
      <c r="AJF14" s="167"/>
      <c r="AJG14" s="167"/>
      <c r="AJH14" s="167"/>
      <c r="AJI14" s="167"/>
      <c r="AJJ14" s="167"/>
      <c r="AJK14" s="167"/>
      <c r="AJL14" s="167"/>
      <c r="AJM14" s="167"/>
      <c r="AJN14" s="167"/>
      <c r="AJO14" s="167"/>
      <c r="AJP14" s="167"/>
      <c r="AJQ14" s="167"/>
      <c r="AJR14" s="167"/>
      <c r="AJS14" s="167"/>
      <c r="AJT14" s="167"/>
      <c r="AJU14" s="167"/>
      <c r="AJV14" s="167"/>
      <c r="AJW14" s="167"/>
      <c r="AJX14" s="167"/>
      <c r="AJY14" s="167"/>
      <c r="AJZ14" s="167"/>
      <c r="AKA14" s="167"/>
      <c r="AKB14" s="167"/>
      <c r="AKC14" s="167"/>
      <c r="AKD14" s="167"/>
      <c r="AKE14" s="167"/>
      <c r="AKF14" s="167"/>
      <c r="AKG14" s="167"/>
      <c r="AKH14" s="167"/>
      <c r="AKI14" s="167"/>
      <c r="AKJ14" s="167"/>
      <c r="AKK14" s="167"/>
      <c r="AKL14" s="167"/>
      <c r="AKM14" s="167"/>
      <c r="AKN14" s="167"/>
      <c r="AKO14" s="167"/>
      <c r="AKP14" s="167"/>
      <c r="AKQ14" s="167"/>
      <c r="AKR14" s="167"/>
      <c r="AKS14" s="167"/>
      <c r="AKT14" s="167"/>
      <c r="AKU14" s="167"/>
      <c r="AKV14" s="167"/>
      <c r="AKW14" s="167"/>
      <c r="AKX14" s="167"/>
      <c r="AKY14" s="167"/>
      <c r="AKZ14" s="167"/>
      <c r="ALA14" s="167"/>
      <c r="ALB14" s="167"/>
      <c r="ALC14" s="167"/>
      <c r="ALD14" s="167"/>
      <c r="ALE14" s="167"/>
      <c r="ALF14" s="167"/>
      <c r="ALG14" s="167"/>
      <c r="ALH14" s="167"/>
      <c r="ALI14" s="167"/>
      <c r="ALJ14" s="167"/>
      <c r="ALK14" s="167"/>
      <c r="ALL14" s="167"/>
      <c r="ALM14" s="167"/>
      <c r="ALN14" s="167"/>
      <c r="ALO14" s="167"/>
      <c r="ALP14" s="167"/>
      <c r="ALQ14" s="167"/>
      <c r="ALR14" s="167"/>
      <c r="ALS14" s="167"/>
      <c r="ALT14" s="167"/>
      <c r="ALU14" s="167"/>
      <c r="ALV14" s="167"/>
      <c r="ALW14" s="167"/>
      <c r="ALX14" s="167"/>
      <c r="ALY14" s="167"/>
      <c r="ALZ14" s="167"/>
      <c r="AMA14" s="167"/>
      <c r="AMB14" s="167"/>
      <c r="AMC14" s="167"/>
      <c r="AMD14" s="167"/>
      <c r="AME14" s="167"/>
      <c r="AMF14" s="167"/>
      <c r="AMG14" s="167"/>
      <c r="AMH14" s="167"/>
      <c r="AMI14" s="167"/>
    </row>
    <row r="15" spans="1:1024" s="168" customFormat="1" ht="81" customHeight="1">
      <c r="A15" s="154">
        <v>12</v>
      </c>
      <c r="B15" s="170" t="s">
        <v>116</v>
      </c>
      <c r="C15" s="171" t="s">
        <v>102</v>
      </c>
      <c r="D15" s="171" t="s">
        <v>4</v>
      </c>
      <c r="E15" s="172" t="s">
        <v>142</v>
      </c>
      <c r="F15" s="173" t="s">
        <v>112</v>
      </c>
      <c r="G15" s="174">
        <v>1</v>
      </c>
      <c r="H15" s="171">
        <v>1</v>
      </c>
      <c r="I15" s="175" t="s">
        <v>3</v>
      </c>
      <c r="J15" s="176">
        <v>10000</v>
      </c>
      <c r="K15" s="176">
        <v>0</v>
      </c>
      <c r="L15" s="176">
        <v>10000</v>
      </c>
      <c r="M15" s="176">
        <v>20000</v>
      </c>
      <c r="N15" s="177" t="s">
        <v>94</v>
      </c>
      <c r="O15" s="171">
        <v>1</v>
      </c>
      <c r="P15" s="171">
        <v>0</v>
      </c>
      <c r="Q15" s="178">
        <f t="shared" si="0"/>
        <v>0</v>
      </c>
      <c r="R15" s="179" t="s">
        <v>117</v>
      </c>
      <c r="S15" s="180" t="s">
        <v>118</v>
      </c>
      <c r="T15" s="175">
        <v>8900</v>
      </c>
      <c r="U15" s="176">
        <v>0</v>
      </c>
      <c r="V15" s="176">
        <v>8900</v>
      </c>
      <c r="W15" s="181">
        <f t="shared" si="4"/>
        <v>0.10999999999999999</v>
      </c>
      <c r="X15" s="182">
        <v>45399</v>
      </c>
      <c r="Y15" s="166">
        <v>45400</v>
      </c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  <c r="IW15" s="167"/>
      <c r="IX15" s="167"/>
      <c r="IY15" s="167"/>
      <c r="IZ15" s="167"/>
      <c r="JA15" s="167"/>
      <c r="JB15" s="167"/>
      <c r="JC15" s="167"/>
      <c r="JD15" s="167"/>
      <c r="JE15" s="167"/>
      <c r="JF15" s="167"/>
      <c r="JG15" s="167"/>
      <c r="JH15" s="167"/>
      <c r="JI15" s="167"/>
      <c r="JJ15" s="167"/>
      <c r="JK15" s="167"/>
      <c r="JL15" s="167"/>
      <c r="JM15" s="167"/>
      <c r="JN15" s="167"/>
      <c r="JO15" s="167"/>
      <c r="JP15" s="167"/>
      <c r="JQ15" s="167"/>
      <c r="JR15" s="167"/>
      <c r="JS15" s="167"/>
      <c r="JT15" s="167"/>
      <c r="JU15" s="167"/>
      <c r="JV15" s="167"/>
      <c r="JW15" s="167"/>
      <c r="JX15" s="167"/>
      <c r="JY15" s="167"/>
      <c r="JZ15" s="167"/>
      <c r="KA15" s="167"/>
      <c r="KB15" s="167"/>
      <c r="KC15" s="167"/>
      <c r="KD15" s="167"/>
      <c r="KE15" s="167"/>
      <c r="KF15" s="167"/>
      <c r="KG15" s="167"/>
      <c r="KH15" s="167"/>
      <c r="KI15" s="167"/>
      <c r="KJ15" s="167"/>
      <c r="KK15" s="167"/>
      <c r="KL15" s="167"/>
      <c r="KM15" s="167"/>
      <c r="KN15" s="167"/>
      <c r="KO15" s="167"/>
      <c r="KP15" s="167"/>
      <c r="KQ15" s="167"/>
      <c r="KR15" s="167"/>
      <c r="KS15" s="167"/>
      <c r="KT15" s="167"/>
      <c r="KU15" s="167"/>
      <c r="KV15" s="167"/>
      <c r="KW15" s="167"/>
      <c r="KX15" s="167"/>
      <c r="KY15" s="167"/>
      <c r="KZ15" s="167"/>
      <c r="LA15" s="167"/>
      <c r="LB15" s="167"/>
      <c r="LC15" s="167"/>
      <c r="LD15" s="167"/>
      <c r="LE15" s="167"/>
      <c r="LF15" s="167"/>
      <c r="LG15" s="167"/>
      <c r="LH15" s="167"/>
      <c r="LI15" s="167"/>
      <c r="LJ15" s="167"/>
      <c r="LK15" s="167"/>
      <c r="LL15" s="167"/>
      <c r="LM15" s="167"/>
      <c r="LN15" s="167"/>
      <c r="LO15" s="167"/>
      <c r="LP15" s="167"/>
      <c r="LQ15" s="167"/>
      <c r="LR15" s="167"/>
      <c r="LS15" s="167"/>
      <c r="LT15" s="167"/>
      <c r="LU15" s="167"/>
      <c r="LV15" s="167"/>
      <c r="LW15" s="167"/>
      <c r="LX15" s="167"/>
      <c r="LY15" s="167"/>
      <c r="LZ15" s="167"/>
      <c r="MA15" s="167"/>
      <c r="MB15" s="167"/>
      <c r="MC15" s="167"/>
      <c r="MD15" s="167"/>
      <c r="ME15" s="167"/>
      <c r="MF15" s="167"/>
      <c r="MG15" s="167"/>
      <c r="MH15" s="167"/>
      <c r="MI15" s="167"/>
      <c r="MJ15" s="167"/>
      <c r="MK15" s="167"/>
      <c r="ML15" s="167"/>
      <c r="MM15" s="167"/>
      <c r="MN15" s="167"/>
      <c r="MO15" s="167"/>
      <c r="MP15" s="167"/>
      <c r="MQ15" s="167"/>
      <c r="MR15" s="167"/>
      <c r="MS15" s="167"/>
      <c r="MT15" s="167"/>
      <c r="MU15" s="167"/>
      <c r="MV15" s="167"/>
      <c r="MW15" s="167"/>
      <c r="MX15" s="167"/>
      <c r="MY15" s="167"/>
      <c r="MZ15" s="167"/>
      <c r="NA15" s="167"/>
      <c r="NB15" s="167"/>
      <c r="NC15" s="167"/>
      <c r="ND15" s="167"/>
      <c r="NE15" s="167"/>
      <c r="NF15" s="167"/>
      <c r="NG15" s="167"/>
      <c r="NH15" s="167"/>
      <c r="NI15" s="167"/>
      <c r="NJ15" s="167"/>
      <c r="NK15" s="167"/>
      <c r="NL15" s="167"/>
      <c r="NM15" s="167"/>
      <c r="NN15" s="167"/>
      <c r="NO15" s="167"/>
      <c r="NP15" s="167"/>
      <c r="NQ15" s="167"/>
      <c r="NR15" s="167"/>
      <c r="NS15" s="167"/>
      <c r="NT15" s="167"/>
      <c r="NU15" s="167"/>
      <c r="NV15" s="167"/>
      <c r="NW15" s="167"/>
      <c r="NX15" s="167"/>
      <c r="NY15" s="167"/>
      <c r="NZ15" s="167"/>
      <c r="OA15" s="167"/>
      <c r="OB15" s="167"/>
      <c r="OC15" s="167"/>
      <c r="OD15" s="167"/>
      <c r="OE15" s="167"/>
      <c r="OF15" s="167"/>
      <c r="OG15" s="167"/>
      <c r="OH15" s="167"/>
      <c r="OI15" s="167"/>
      <c r="OJ15" s="167"/>
      <c r="OK15" s="167"/>
      <c r="OL15" s="167"/>
      <c r="OM15" s="167"/>
      <c r="ON15" s="167"/>
      <c r="OO15" s="167"/>
      <c r="OP15" s="167"/>
      <c r="OQ15" s="167"/>
      <c r="OR15" s="167"/>
      <c r="OS15" s="167"/>
      <c r="OT15" s="167"/>
      <c r="OU15" s="167"/>
      <c r="OV15" s="167"/>
      <c r="OW15" s="167"/>
      <c r="OX15" s="167"/>
      <c r="OY15" s="167"/>
      <c r="OZ15" s="167"/>
      <c r="PA15" s="167"/>
      <c r="PB15" s="167"/>
      <c r="PC15" s="167"/>
      <c r="PD15" s="167"/>
      <c r="PE15" s="167"/>
      <c r="PF15" s="167"/>
      <c r="PG15" s="167"/>
      <c r="PH15" s="167"/>
      <c r="PI15" s="167"/>
      <c r="PJ15" s="167"/>
      <c r="PK15" s="167"/>
      <c r="PL15" s="167"/>
      <c r="PM15" s="167"/>
      <c r="PN15" s="167"/>
      <c r="PO15" s="167"/>
      <c r="PP15" s="167"/>
      <c r="PQ15" s="167"/>
      <c r="PR15" s="167"/>
      <c r="PS15" s="167"/>
      <c r="PT15" s="167"/>
      <c r="PU15" s="167"/>
      <c r="PV15" s="167"/>
      <c r="PW15" s="167"/>
      <c r="PX15" s="167"/>
      <c r="PY15" s="167"/>
      <c r="PZ15" s="167"/>
      <c r="QA15" s="167"/>
      <c r="QB15" s="167"/>
      <c r="QC15" s="167"/>
      <c r="QD15" s="167"/>
      <c r="QE15" s="167"/>
      <c r="QF15" s="167"/>
      <c r="QG15" s="167"/>
      <c r="QH15" s="167"/>
      <c r="QI15" s="167"/>
      <c r="QJ15" s="167"/>
      <c r="QK15" s="167"/>
      <c r="QL15" s="167"/>
      <c r="QM15" s="167"/>
      <c r="QN15" s="167"/>
      <c r="QO15" s="167"/>
      <c r="QP15" s="167"/>
      <c r="QQ15" s="167"/>
      <c r="QR15" s="167"/>
      <c r="QS15" s="167"/>
      <c r="QT15" s="167"/>
      <c r="QU15" s="167"/>
      <c r="QV15" s="167"/>
      <c r="QW15" s="167"/>
      <c r="QX15" s="167"/>
      <c r="QY15" s="167"/>
      <c r="QZ15" s="167"/>
      <c r="RA15" s="167"/>
      <c r="RB15" s="167"/>
      <c r="RC15" s="167"/>
      <c r="RD15" s="167"/>
      <c r="RE15" s="167"/>
      <c r="RF15" s="167"/>
      <c r="RG15" s="167"/>
      <c r="RH15" s="167"/>
      <c r="RI15" s="167"/>
      <c r="RJ15" s="167"/>
      <c r="RK15" s="167"/>
      <c r="RL15" s="167"/>
      <c r="RM15" s="167"/>
      <c r="RN15" s="167"/>
      <c r="RO15" s="167"/>
      <c r="RP15" s="167"/>
      <c r="RQ15" s="167"/>
      <c r="RR15" s="167"/>
      <c r="RS15" s="167"/>
      <c r="RT15" s="167"/>
      <c r="RU15" s="167"/>
      <c r="RV15" s="167"/>
      <c r="RW15" s="167"/>
      <c r="RX15" s="167"/>
      <c r="RY15" s="167"/>
      <c r="RZ15" s="167"/>
      <c r="SA15" s="167"/>
      <c r="SB15" s="167"/>
      <c r="SC15" s="167"/>
      <c r="SD15" s="167"/>
      <c r="SE15" s="167"/>
      <c r="SF15" s="167"/>
      <c r="SG15" s="167"/>
      <c r="SH15" s="167"/>
      <c r="SI15" s="167"/>
      <c r="SJ15" s="167"/>
      <c r="SK15" s="167"/>
      <c r="SL15" s="167"/>
      <c r="SM15" s="167"/>
      <c r="SN15" s="167"/>
      <c r="SO15" s="167"/>
      <c r="SP15" s="167"/>
      <c r="SQ15" s="167"/>
      <c r="SR15" s="167"/>
      <c r="SS15" s="167"/>
      <c r="ST15" s="167"/>
      <c r="SU15" s="167"/>
      <c r="SV15" s="167"/>
      <c r="SW15" s="167"/>
      <c r="SX15" s="167"/>
      <c r="SY15" s="167"/>
      <c r="SZ15" s="167"/>
      <c r="TA15" s="167"/>
      <c r="TB15" s="167"/>
      <c r="TC15" s="167"/>
      <c r="TD15" s="167"/>
      <c r="TE15" s="167"/>
      <c r="TF15" s="167"/>
      <c r="TG15" s="167"/>
      <c r="TH15" s="167"/>
      <c r="TI15" s="167"/>
      <c r="TJ15" s="167"/>
      <c r="TK15" s="167"/>
      <c r="TL15" s="167"/>
      <c r="TM15" s="167"/>
      <c r="TN15" s="167"/>
      <c r="TO15" s="167"/>
      <c r="TP15" s="167"/>
      <c r="TQ15" s="167"/>
      <c r="TR15" s="167"/>
      <c r="TS15" s="167"/>
      <c r="TT15" s="167"/>
      <c r="TU15" s="167"/>
      <c r="TV15" s="167"/>
      <c r="TW15" s="167"/>
      <c r="TX15" s="167"/>
      <c r="TY15" s="167"/>
      <c r="TZ15" s="167"/>
      <c r="UA15" s="167"/>
      <c r="UB15" s="167"/>
      <c r="UC15" s="167"/>
      <c r="UD15" s="167"/>
      <c r="UE15" s="167"/>
      <c r="UF15" s="167"/>
      <c r="UG15" s="167"/>
      <c r="UH15" s="167"/>
      <c r="UI15" s="167"/>
      <c r="UJ15" s="167"/>
      <c r="UK15" s="167"/>
      <c r="UL15" s="167"/>
      <c r="UM15" s="167"/>
      <c r="UN15" s="167"/>
      <c r="UO15" s="167"/>
      <c r="UP15" s="167"/>
      <c r="UQ15" s="167"/>
      <c r="UR15" s="167"/>
      <c r="US15" s="167"/>
      <c r="UT15" s="167"/>
      <c r="UU15" s="167"/>
      <c r="UV15" s="167"/>
      <c r="UW15" s="167"/>
      <c r="UX15" s="167"/>
      <c r="UY15" s="167"/>
      <c r="UZ15" s="167"/>
      <c r="VA15" s="167"/>
      <c r="VB15" s="167"/>
      <c r="VC15" s="167"/>
      <c r="VD15" s="167"/>
      <c r="VE15" s="167"/>
      <c r="VF15" s="167"/>
      <c r="VG15" s="167"/>
      <c r="VH15" s="167"/>
      <c r="VI15" s="167"/>
      <c r="VJ15" s="167"/>
      <c r="VK15" s="167"/>
      <c r="VL15" s="167"/>
      <c r="VM15" s="167"/>
      <c r="VN15" s="167"/>
      <c r="VO15" s="167"/>
      <c r="VP15" s="167"/>
      <c r="VQ15" s="167"/>
      <c r="VR15" s="167"/>
      <c r="VS15" s="167"/>
      <c r="VT15" s="167"/>
      <c r="VU15" s="167"/>
      <c r="VV15" s="167"/>
      <c r="VW15" s="167"/>
      <c r="VX15" s="167"/>
      <c r="VY15" s="167"/>
      <c r="VZ15" s="167"/>
      <c r="WA15" s="167"/>
      <c r="WB15" s="167"/>
      <c r="WC15" s="167"/>
      <c r="WD15" s="167"/>
      <c r="WE15" s="167"/>
      <c r="WF15" s="167"/>
      <c r="WG15" s="167"/>
      <c r="WH15" s="167"/>
      <c r="WI15" s="167"/>
      <c r="WJ15" s="167"/>
      <c r="WK15" s="167"/>
      <c r="WL15" s="167"/>
      <c r="WM15" s="167"/>
      <c r="WN15" s="167"/>
      <c r="WO15" s="167"/>
      <c r="WP15" s="167"/>
      <c r="WQ15" s="167"/>
      <c r="WR15" s="167"/>
      <c r="WS15" s="167"/>
      <c r="WT15" s="167"/>
      <c r="WU15" s="167"/>
      <c r="WV15" s="167"/>
      <c r="WW15" s="167"/>
      <c r="WX15" s="167"/>
      <c r="WY15" s="167"/>
      <c r="WZ15" s="167"/>
      <c r="XA15" s="167"/>
      <c r="XB15" s="167"/>
      <c r="XC15" s="167"/>
      <c r="XD15" s="167"/>
      <c r="XE15" s="167"/>
      <c r="XF15" s="167"/>
      <c r="XG15" s="167"/>
      <c r="XH15" s="167"/>
      <c r="XI15" s="167"/>
      <c r="XJ15" s="167"/>
      <c r="XK15" s="167"/>
      <c r="XL15" s="167"/>
      <c r="XM15" s="167"/>
      <c r="XN15" s="167"/>
      <c r="XO15" s="167"/>
      <c r="XP15" s="167"/>
      <c r="XQ15" s="167"/>
      <c r="XR15" s="167"/>
      <c r="XS15" s="167"/>
      <c r="XT15" s="167"/>
      <c r="XU15" s="167"/>
      <c r="XV15" s="167"/>
      <c r="XW15" s="167"/>
      <c r="XX15" s="167"/>
      <c r="XY15" s="167"/>
      <c r="XZ15" s="167"/>
      <c r="YA15" s="167"/>
      <c r="YB15" s="167"/>
      <c r="YC15" s="167"/>
      <c r="YD15" s="167"/>
      <c r="YE15" s="167"/>
      <c r="YF15" s="167"/>
      <c r="YG15" s="167"/>
      <c r="YH15" s="167"/>
      <c r="YI15" s="167"/>
      <c r="YJ15" s="167"/>
      <c r="YK15" s="167"/>
      <c r="YL15" s="167"/>
      <c r="YM15" s="167"/>
      <c r="YN15" s="167"/>
      <c r="YO15" s="167"/>
      <c r="YP15" s="167"/>
      <c r="YQ15" s="167"/>
      <c r="YR15" s="167"/>
      <c r="YS15" s="167"/>
      <c r="YT15" s="167"/>
      <c r="YU15" s="167"/>
      <c r="YV15" s="167"/>
      <c r="YW15" s="167"/>
      <c r="YX15" s="167"/>
      <c r="YY15" s="167"/>
      <c r="YZ15" s="167"/>
      <c r="ZA15" s="167"/>
      <c r="ZB15" s="167"/>
      <c r="ZC15" s="167"/>
      <c r="ZD15" s="167"/>
      <c r="ZE15" s="167"/>
      <c r="ZF15" s="167"/>
      <c r="ZG15" s="167"/>
      <c r="ZH15" s="167"/>
      <c r="ZI15" s="167"/>
      <c r="ZJ15" s="167"/>
      <c r="ZK15" s="167"/>
      <c r="ZL15" s="167"/>
      <c r="ZM15" s="167"/>
      <c r="ZN15" s="167"/>
      <c r="ZO15" s="167"/>
      <c r="ZP15" s="167"/>
      <c r="ZQ15" s="167"/>
      <c r="ZR15" s="167"/>
      <c r="ZS15" s="167"/>
      <c r="ZT15" s="167"/>
      <c r="ZU15" s="167"/>
      <c r="ZV15" s="167"/>
      <c r="ZW15" s="167"/>
      <c r="ZX15" s="167"/>
      <c r="ZY15" s="167"/>
      <c r="ZZ15" s="167"/>
      <c r="AAA15" s="167"/>
      <c r="AAB15" s="167"/>
      <c r="AAC15" s="167"/>
      <c r="AAD15" s="167"/>
      <c r="AAE15" s="167"/>
      <c r="AAF15" s="167"/>
      <c r="AAG15" s="167"/>
      <c r="AAH15" s="167"/>
      <c r="AAI15" s="167"/>
      <c r="AAJ15" s="167"/>
      <c r="AAK15" s="167"/>
      <c r="AAL15" s="167"/>
      <c r="AAM15" s="167"/>
      <c r="AAN15" s="167"/>
      <c r="AAO15" s="167"/>
      <c r="AAP15" s="167"/>
      <c r="AAQ15" s="167"/>
      <c r="AAR15" s="167"/>
      <c r="AAS15" s="167"/>
      <c r="AAT15" s="167"/>
      <c r="AAU15" s="167"/>
      <c r="AAV15" s="167"/>
      <c r="AAW15" s="167"/>
      <c r="AAX15" s="167"/>
      <c r="AAY15" s="167"/>
      <c r="AAZ15" s="167"/>
      <c r="ABA15" s="167"/>
      <c r="ABB15" s="167"/>
      <c r="ABC15" s="167"/>
      <c r="ABD15" s="167"/>
      <c r="ABE15" s="167"/>
      <c r="ABF15" s="167"/>
      <c r="ABG15" s="167"/>
      <c r="ABH15" s="167"/>
      <c r="ABI15" s="167"/>
      <c r="ABJ15" s="167"/>
      <c r="ABK15" s="167"/>
      <c r="ABL15" s="167"/>
      <c r="ABM15" s="167"/>
      <c r="ABN15" s="167"/>
      <c r="ABO15" s="167"/>
      <c r="ABP15" s="167"/>
      <c r="ABQ15" s="167"/>
      <c r="ABR15" s="167"/>
      <c r="ABS15" s="167"/>
      <c r="ABT15" s="167"/>
      <c r="ABU15" s="167"/>
      <c r="ABV15" s="167"/>
      <c r="ABW15" s="167"/>
      <c r="ABX15" s="167"/>
      <c r="ABY15" s="167"/>
      <c r="ABZ15" s="167"/>
      <c r="ACA15" s="167"/>
      <c r="ACB15" s="167"/>
      <c r="ACC15" s="167"/>
      <c r="ACD15" s="167"/>
      <c r="ACE15" s="167"/>
      <c r="ACF15" s="167"/>
      <c r="ACG15" s="167"/>
      <c r="ACH15" s="167"/>
      <c r="ACI15" s="167"/>
      <c r="ACJ15" s="167"/>
      <c r="ACK15" s="167"/>
      <c r="ACL15" s="167"/>
      <c r="ACM15" s="167"/>
      <c r="ACN15" s="167"/>
      <c r="ACO15" s="167"/>
      <c r="ACP15" s="167"/>
      <c r="ACQ15" s="167"/>
      <c r="ACR15" s="167"/>
      <c r="ACS15" s="167"/>
      <c r="ACT15" s="167"/>
      <c r="ACU15" s="167"/>
      <c r="ACV15" s="167"/>
      <c r="ACW15" s="167"/>
      <c r="ACX15" s="167"/>
      <c r="ACY15" s="167"/>
      <c r="ACZ15" s="167"/>
      <c r="ADA15" s="167"/>
      <c r="ADB15" s="167"/>
      <c r="ADC15" s="167"/>
      <c r="ADD15" s="167"/>
      <c r="ADE15" s="167"/>
      <c r="ADF15" s="167"/>
      <c r="ADG15" s="167"/>
      <c r="ADH15" s="167"/>
      <c r="ADI15" s="167"/>
      <c r="ADJ15" s="167"/>
      <c r="ADK15" s="167"/>
      <c r="ADL15" s="167"/>
      <c r="ADM15" s="167"/>
      <c r="ADN15" s="167"/>
      <c r="ADO15" s="167"/>
      <c r="ADP15" s="167"/>
      <c r="ADQ15" s="167"/>
      <c r="ADR15" s="167"/>
      <c r="ADS15" s="167"/>
      <c r="ADT15" s="167"/>
      <c r="ADU15" s="167"/>
      <c r="ADV15" s="167"/>
      <c r="ADW15" s="167"/>
      <c r="ADX15" s="167"/>
      <c r="ADY15" s="167"/>
      <c r="ADZ15" s="167"/>
      <c r="AEA15" s="167"/>
      <c r="AEB15" s="167"/>
      <c r="AEC15" s="167"/>
      <c r="AED15" s="167"/>
      <c r="AEE15" s="167"/>
      <c r="AEF15" s="167"/>
      <c r="AEG15" s="167"/>
      <c r="AEH15" s="167"/>
      <c r="AEI15" s="167"/>
      <c r="AEJ15" s="167"/>
      <c r="AEK15" s="167"/>
      <c r="AEL15" s="167"/>
      <c r="AEM15" s="167"/>
      <c r="AEN15" s="167"/>
      <c r="AEO15" s="167"/>
      <c r="AEP15" s="167"/>
      <c r="AEQ15" s="167"/>
      <c r="AER15" s="167"/>
      <c r="AES15" s="167"/>
      <c r="AET15" s="167"/>
      <c r="AEU15" s="167"/>
      <c r="AEV15" s="167"/>
      <c r="AEW15" s="167"/>
      <c r="AEX15" s="167"/>
      <c r="AEY15" s="167"/>
      <c r="AEZ15" s="167"/>
      <c r="AFA15" s="167"/>
      <c r="AFB15" s="167"/>
      <c r="AFC15" s="167"/>
      <c r="AFD15" s="167"/>
      <c r="AFE15" s="167"/>
      <c r="AFF15" s="167"/>
      <c r="AFG15" s="167"/>
      <c r="AFH15" s="167"/>
      <c r="AFI15" s="167"/>
      <c r="AFJ15" s="167"/>
      <c r="AFK15" s="167"/>
      <c r="AFL15" s="167"/>
      <c r="AFM15" s="167"/>
      <c r="AFN15" s="167"/>
      <c r="AFO15" s="167"/>
      <c r="AFP15" s="167"/>
      <c r="AFQ15" s="167"/>
      <c r="AFR15" s="167"/>
      <c r="AFS15" s="167"/>
      <c r="AFT15" s="167"/>
      <c r="AFU15" s="167"/>
      <c r="AFV15" s="167"/>
      <c r="AFW15" s="167"/>
      <c r="AFX15" s="167"/>
      <c r="AFY15" s="167"/>
      <c r="AFZ15" s="167"/>
      <c r="AGA15" s="167"/>
      <c r="AGB15" s="167"/>
      <c r="AGC15" s="167"/>
      <c r="AGD15" s="167"/>
      <c r="AGE15" s="167"/>
      <c r="AGF15" s="167"/>
      <c r="AGG15" s="167"/>
      <c r="AGH15" s="167"/>
      <c r="AGI15" s="167"/>
      <c r="AGJ15" s="167"/>
      <c r="AGK15" s="167"/>
      <c r="AGL15" s="167"/>
      <c r="AGM15" s="167"/>
      <c r="AGN15" s="167"/>
      <c r="AGO15" s="167"/>
      <c r="AGP15" s="167"/>
      <c r="AGQ15" s="167"/>
      <c r="AGR15" s="167"/>
      <c r="AGS15" s="167"/>
      <c r="AGT15" s="167"/>
      <c r="AGU15" s="167"/>
      <c r="AGV15" s="167"/>
      <c r="AGW15" s="167"/>
      <c r="AGX15" s="167"/>
      <c r="AGY15" s="167"/>
      <c r="AGZ15" s="167"/>
      <c r="AHA15" s="167"/>
      <c r="AHB15" s="167"/>
      <c r="AHC15" s="167"/>
      <c r="AHD15" s="167"/>
      <c r="AHE15" s="167"/>
      <c r="AHF15" s="167"/>
      <c r="AHG15" s="167"/>
      <c r="AHH15" s="167"/>
      <c r="AHI15" s="167"/>
      <c r="AHJ15" s="167"/>
      <c r="AHK15" s="167"/>
      <c r="AHL15" s="167"/>
      <c r="AHM15" s="167"/>
      <c r="AHN15" s="167"/>
      <c r="AHO15" s="167"/>
      <c r="AHP15" s="167"/>
      <c r="AHQ15" s="167"/>
      <c r="AHR15" s="167"/>
      <c r="AHS15" s="167"/>
      <c r="AHT15" s="167"/>
      <c r="AHU15" s="167"/>
      <c r="AHV15" s="167"/>
      <c r="AHW15" s="167"/>
      <c r="AHX15" s="167"/>
      <c r="AHY15" s="167"/>
      <c r="AHZ15" s="167"/>
      <c r="AIA15" s="167"/>
      <c r="AIB15" s="167"/>
      <c r="AIC15" s="167"/>
      <c r="AID15" s="167"/>
      <c r="AIE15" s="167"/>
      <c r="AIF15" s="167"/>
      <c r="AIG15" s="167"/>
      <c r="AIH15" s="167"/>
      <c r="AII15" s="167"/>
      <c r="AIJ15" s="167"/>
      <c r="AIK15" s="167"/>
      <c r="AIL15" s="167"/>
      <c r="AIM15" s="167"/>
      <c r="AIN15" s="167"/>
      <c r="AIO15" s="167"/>
      <c r="AIP15" s="167"/>
      <c r="AIQ15" s="167"/>
      <c r="AIR15" s="167"/>
      <c r="AIS15" s="167"/>
      <c r="AIT15" s="167"/>
      <c r="AIU15" s="167"/>
      <c r="AIV15" s="167"/>
      <c r="AIW15" s="167"/>
      <c r="AIX15" s="167"/>
      <c r="AIY15" s="167"/>
      <c r="AIZ15" s="167"/>
      <c r="AJA15" s="167"/>
      <c r="AJB15" s="167"/>
      <c r="AJC15" s="167"/>
      <c r="AJD15" s="167"/>
      <c r="AJE15" s="167"/>
      <c r="AJF15" s="167"/>
      <c r="AJG15" s="167"/>
      <c r="AJH15" s="167"/>
      <c r="AJI15" s="167"/>
      <c r="AJJ15" s="167"/>
      <c r="AJK15" s="167"/>
      <c r="AJL15" s="167"/>
      <c r="AJM15" s="167"/>
      <c r="AJN15" s="167"/>
      <c r="AJO15" s="167"/>
      <c r="AJP15" s="167"/>
      <c r="AJQ15" s="167"/>
      <c r="AJR15" s="167"/>
      <c r="AJS15" s="167"/>
      <c r="AJT15" s="167"/>
      <c r="AJU15" s="167"/>
      <c r="AJV15" s="167"/>
      <c r="AJW15" s="167"/>
      <c r="AJX15" s="167"/>
      <c r="AJY15" s="167"/>
      <c r="AJZ15" s="167"/>
      <c r="AKA15" s="167"/>
      <c r="AKB15" s="167"/>
      <c r="AKC15" s="167"/>
      <c r="AKD15" s="167"/>
      <c r="AKE15" s="167"/>
      <c r="AKF15" s="167"/>
      <c r="AKG15" s="167"/>
      <c r="AKH15" s="167"/>
      <c r="AKI15" s="167"/>
      <c r="AKJ15" s="167"/>
      <c r="AKK15" s="167"/>
      <c r="AKL15" s="167"/>
      <c r="AKM15" s="167"/>
      <c r="AKN15" s="167"/>
      <c r="AKO15" s="167"/>
      <c r="AKP15" s="167"/>
      <c r="AKQ15" s="167"/>
      <c r="AKR15" s="167"/>
      <c r="AKS15" s="167"/>
      <c r="AKT15" s="167"/>
      <c r="AKU15" s="167"/>
      <c r="AKV15" s="167"/>
      <c r="AKW15" s="167"/>
      <c r="AKX15" s="167"/>
      <c r="AKY15" s="167"/>
      <c r="AKZ15" s="167"/>
      <c r="ALA15" s="167"/>
      <c r="ALB15" s="167"/>
      <c r="ALC15" s="167"/>
      <c r="ALD15" s="167"/>
      <c r="ALE15" s="167"/>
      <c r="ALF15" s="167"/>
      <c r="ALG15" s="167"/>
      <c r="ALH15" s="167"/>
      <c r="ALI15" s="167"/>
      <c r="ALJ15" s="167"/>
      <c r="ALK15" s="167"/>
      <c r="ALL15" s="167"/>
      <c r="ALM15" s="167"/>
      <c r="ALN15" s="167"/>
      <c r="ALO15" s="167"/>
      <c r="ALP15" s="167"/>
      <c r="ALQ15" s="167"/>
      <c r="ALR15" s="167"/>
      <c r="ALS15" s="167"/>
      <c r="ALT15" s="167"/>
      <c r="ALU15" s="167"/>
      <c r="ALV15" s="167"/>
      <c r="ALW15" s="167"/>
      <c r="ALX15" s="167"/>
      <c r="ALY15" s="167"/>
      <c r="ALZ15" s="167"/>
      <c r="AMA15" s="167"/>
      <c r="AMB15" s="167"/>
      <c r="AMC15" s="167"/>
      <c r="AMD15" s="167"/>
      <c r="AME15" s="167"/>
      <c r="AMF15" s="167"/>
      <c r="AMG15" s="167"/>
      <c r="AMH15" s="167"/>
      <c r="AMI15" s="167"/>
    </row>
    <row r="16" spans="1:1024" s="168" customFormat="1" ht="72" customHeight="1">
      <c r="A16" s="154">
        <v>13</v>
      </c>
      <c r="B16" s="170" t="s">
        <v>110</v>
      </c>
      <c r="C16" s="171" t="s">
        <v>111</v>
      </c>
      <c r="D16" s="171" t="s">
        <v>101</v>
      </c>
      <c r="E16" s="172" t="s">
        <v>143</v>
      </c>
      <c r="F16" s="173" t="s">
        <v>112</v>
      </c>
      <c r="G16" s="174">
        <v>3</v>
      </c>
      <c r="H16" s="171">
        <v>1</v>
      </c>
      <c r="I16" s="175" t="s">
        <v>3</v>
      </c>
      <c r="J16" s="176">
        <v>22500</v>
      </c>
      <c r="K16" s="176">
        <f>+J16*0.21</f>
        <v>4725</v>
      </c>
      <c r="L16" s="176">
        <f t="shared" ref="L16" si="5">J16+K16</f>
        <v>27225</v>
      </c>
      <c r="M16" s="176">
        <v>36000</v>
      </c>
      <c r="N16" s="177" t="str">
        <f>'2024_4T_Contractes_NO_menors'!N16</f>
        <v>Perfil contratante</v>
      </c>
      <c r="O16" s="171">
        <v>1</v>
      </c>
      <c r="P16" s="171">
        <v>0</v>
      </c>
      <c r="Q16" s="178">
        <f t="shared" ref="Q16:Q23" si="6">(P16/O16)</f>
        <v>0</v>
      </c>
      <c r="R16" s="179" t="s">
        <v>114</v>
      </c>
      <c r="S16" s="180" t="s">
        <v>115</v>
      </c>
      <c r="T16" s="175">
        <v>22350</v>
      </c>
      <c r="U16" s="176">
        <f>T16*0.21</f>
        <v>4693.5</v>
      </c>
      <c r="V16" s="176">
        <f>SUM(T16:U16)</f>
        <v>27043.5</v>
      </c>
      <c r="W16" s="181">
        <f t="shared" ref="W16:W17" si="7">1-V16/L16</f>
        <v>6.6666666666667096E-3</v>
      </c>
      <c r="X16" s="182">
        <v>45481</v>
      </c>
      <c r="Y16" s="166">
        <v>45482</v>
      </c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167"/>
      <c r="KS16" s="167"/>
      <c r="KT16" s="167"/>
      <c r="KU16" s="167"/>
      <c r="KV16" s="167"/>
      <c r="KW16" s="167"/>
      <c r="KX16" s="167"/>
      <c r="KY16" s="167"/>
      <c r="KZ16" s="167"/>
      <c r="LA16" s="167"/>
      <c r="LB16" s="167"/>
      <c r="LC16" s="167"/>
      <c r="LD16" s="167"/>
      <c r="LE16" s="167"/>
      <c r="LF16" s="167"/>
      <c r="LG16" s="167"/>
      <c r="LH16" s="167"/>
      <c r="LI16" s="167"/>
      <c r="LJ16" s="167"/>
      <c r="LK16" s="167"/>
      <c r="LL16" s="167"/>
      <c r="LM16" s="167"/>
      <c r="LN16" s="167"/>
      <c r="LO16" s="167"/>
      <c r="LP16" s="167"/>
      <c r="LQ16" s="167"/>
      <c r="LR16" s="167"/>
      <c r="LS16" s="167"/>
      <c r="LT16" s="167"/>
      <c r="LU16" s="167"/>
      <c r="LV16" s="167"/>
      <c r="LW16" s="167"/>
      <c r="LX16" s="167"/>
      <c r="LY16" s="167"/>
      <c r="LZ16" s="167"/>
      <c r="MA16" s="167"/>
      <c r="MB16" s="167"/>
      <c r="MC16" s="167"/>
      <c r="MD16" s="167"/>
      <c r="ME16" s="167"/>
      <c r="MF16" s="167"/>
      <c r="MG16" s="167"/>
      <c r="MH16" s="167"/>
      <c r="MI16" s="167"/>
      <c r="MJ16" s="167"/>
      <c r="MK16" s="167"/>
      <c r="ML16" s="167"/>
      <c r="MM16" s="167"/>
      <c r="MN16" s="167"/>
      <c r="MO16" s="167"/>
      <c r="MP16" s="167"/>
      <c r="MQ16" s="167"/>
      <c r="MR16" s="167"/>
      <c r="MS16" s="167"/>
      <c r="MT16" s="167"/>
      <c r="MU16" s="167"/>
      <c r="MV16" s="167"/>
      <c r="MW16" s="167"/>
      <c r="MX16" s="167"/>
      <c r="MY16" s="167"/>
      <c r="MZ16" s="167"/>
      <c r="NA16" s="167"/>
      <c r="NB16" s="167"/>
      <c r="NC16" s="167"/>
      <c r="ND16" s="167"/>
      <c r="NE16" s="167"/>
      <c r="NF16" s="167"/>
      <c r="NG16" s="167"/>
      <c r="NH16" s="167"/>
      <c r="NI16" s="167"/>
      <c r="NJ16" s="167"/>
      <c r="NK16" s="167"/>
      <c r="NL16" s="167"/>
      <c r="NM16" s="167"/>
      <c r="NN16" s="167"/>
      <c r="NO16" s="167"/>
      <c r="NP16" s="167"/>
      <c r="NQ16" s="167"/>
      <c r="NR16" s="167"/>
      <c r="NS16" s="167"/>
      <c r="NT16" s="167"/>
      <c r="NU16" s="167"/>
      <c r="NV16" s="167"/>
      <c r="NW16" s="167"/>
      <c r="NX16" s="167"/>
      <c r="NY16" s="167"/>
      <c r="NZ16" s="167"/>
      <c r="OA16" s="167"/>
      <c r="OB16" s="167"/>
      <c r="OC16" s="167"/>
      <c r="OD16" s="167"/>
      <c r="OE16" s="167"/>
      <c r="OF16" s="167"/>
      <c r="OG16" s="167"/>
      <c r="OH16" s="167"/>
      <c r="OI16" s="167"/>
      <c r="OJ16" s="167"/>
      <c r="OK16" s="167"/>
      <c r="OL16" s="167"/>
      <c r="OM16" s="167"/>
      <c r="ON16" s="167"/>
      <c r="OO16" s="167"/>
      <c r="OP16" s="167"/>
      <c r="OQ16" s="167"/>
      <c r="OR16" s="167"/>
      <c r="OS16" s="167"/>
      <c r="OT16" s="167"/>
      <c r="OU16" s="167"/>
      <c r="OV16" s="167"/>
      <c r="OW16" s="167"/>
      <c r="OX16" s="167"/>
      <c r="OY16" s="167"/>
      <c r="OZ16" s="167"/>
      <c r="PA16" s="167"/>
      <c r="PB16" s="167"/>
      <c r="PC16" s="167"/>
      <c r="PD16" s="167"/>
      <c r="PE16" s="167"/>
      <c r="PF16" s="167"/>
      <c r="PG16" s="167"/>
      <c r="PH16" s="167"/>
      <c r="PI16" s="167"/>
      <c r="PJ16" s="167"/>
      <c r="PK16" s="167"/>
      <c r="PL16" s="167"/>
      <c r="PM16" s="167"/>
      <c r="PN16" s="167"/>
      <c r="PO16" s="167"/>
      <c r="PP16" s="167"/>
      <c r="PQ16" s="167"/>
      <c r="PR16" s="167"/>
      <c r="PS16" s="167"/>
      <c r="PT16" s="167"/>
      <c r="PU16" s="167"/>
      <c r="PV16" s="167"/>
      <c r="PW16" s="167"/>
      <c r="PX16" s="167"/>
      <c r="PY16" s="167"/>
      <c r="PZ16" s="167"/>
      <c r="QA16" s="167"/>
      <c r="QB16" s="167"/>
      <c r="QC16" s="167"/>
      <c r="QD16" s="167"/>
      <c r="QE16" s="167"/>
      <c r="QF16" s="167"/>
      <c r="QG16" s="167"/>
      <c r="QH16" s="167"/>
      <c r="QI16" s="167"/>
      <c r="QJ16" s="167"/>
      <c r="QK16" s="167"/>
      <c r="QL16" s="167"/>
      <c r="QM16" s="167"/>
      <c r="QN16" s="167"/>
      <c r="QO16" s="167"/>
      <c r="QP16" s="167"/>
      <c r="QQ16" s="167"/>
      <c r="QR16" s="167"/>
      <c r="QS16" s="167"/>
      <c r="QT16" s="167"/>
      <c r="QU16" s="167"/>
      <c r="QV16" s="167"/>
      <c r="QW16" s="167"/>
      <c r="QX16" s="167"/>
      <c r="QY16" s="167"/>
      <c r="QZ16" s="167"/>
      <c r="RA16" s="167"/>
      <c r="RB16" s="167"/>
      <c r="RC16" s="167"/>
      <c r="RD16" s="167"/>
      <c r="RE16" s="167"/>
      <c r="RF16" s="167"/>
      <c r="RG16" s="167"/>
      <c r="RH16" s="167"/>
      <c r="RI16" s="167"/>
      <c r="RJ16" s="167"/>
      <c r="RK16" s="167"/>
      <c r="RL16" s="167"/>
      <c r="RM16" s="167"/>
      <c r="RN16" s="167"/>
      <c r="RO16" s="167"/>
      <c r="RP16" s="167"/>
      <c r="RQ16" s="167"/>
      <c r="RR16" s="167"/>
      <c r="RS16" s="167"/>
      <c r="RT16" s="167"/>
      <c r="RU16" s="167"/>
      <c r="RV16" s="167"/>
      <c r="RW16" s="167"/>
      <c r="RX16" s="167"/>
      <c r="RY16" s="167"/>
      <c r="RZ16" s="167"/>
      <c r="SA16" s="167"/>
      <c r="SB16" s="167"/>
      <c r="SC16" s="167"/>
      <c r="SD16" s="167"/>
      <c r="SE16" s="167"/>
      <c r="SF16" s="167"/>
      <c r="SG16" s="167"/>
      <c r="SH16" s="167"/>
      <c r="SI16" s="167"/>
      <c r="SJ16" s="167"/>
      <c r="SK16" s="167"/>
      <c r="SL16" s="167"/>
      <c r="SM16" s="167"/>
      <c r="SN16" s="167"/>
      <c r="SO16" s="167"/>
      <c r="SP16" s="167"/>
      <c r="SQ16" s="167"/>
      <c r="SR16" s="167"/>
      <c r="SS16" s="167"/>
      <c r="ST16" s="167"/>
      <c r="SU16" s="167"/>
      <c r="SV16" s="167"/>
      <c r="SW16" s="167"/>
      <c r="SX16" s="167"/>
      <c r="SY16" s="167"/>
      <c r="SZ16" s="167"/>
      <c r="TA16" s="167"/>
      <c r="TB16" s="167"/>
      <c r="TC16" s="167"/>
      <c r="TD16" s="167"/>
      <c r="TE16" s="167"/>
      <c r="TF16" s="167"/>
      <c r="TG16" s="167"/>
      <c r="TH16" s="167"/>
      <c r="TI16" s="167"/>
      <c r="TJ16" s="167"/>
      <c r="TK16" s="167"/>
      <c r="TL16" s="167"/>
      <c r="TM16" s="167"/>
      <c r="TN16" s="167"/>
      <c r="TO16" s="167"/>
      <c r="TP16" s="167"/>
      <c r="TQ16" s="167"/>
      <c r="TR16" s="167"/>
      <c r="TS16" s="167"/>
      <c r="TT16" s="167"/>
      <c r="TU16" s="167"/>
      <c r="TV16" s="167"/>
      <c r="TW16" s="167"/>
      <c r="TX16" s="167"/>
      <c r="TY16" s="167"/>
      <c r="TZ16" s="167"/>
      <c r="UA16" s="167"/>
      <c r="UB16" s="167"/>
      <c r="UC16" s="167"/>
      <c r="UD16" s="167"/>
      <c r="UE16" s="167"/>
      <c r="UF16" s="167"/>
      <c r="UG16" s="167"/>
      <c r="UH16" s="167"/>
      <c r="UI16" s="167"/>
      <c r="UJ16" s="167"/>
      <c r="UK16" s="167"/>
      <c r="UL16" s="167"/>
      <c r="UM16" s="167"/>
      <c r="UN16" s="167"/>
      <c r="UO16" s="167"/>
      <c r="UP16" s="167"/>
      <c r="UQ16" s="167"/>
      <c r="UR16" s="167"/>
      <c r="US16" s="167"/>
      <c r="UT16" s="167"/>
      <c r="UU16" s="167"/>
      <c r="UV16" s="167"/>
      <c r="UW16" s="167"/>
      <c r="UX16" s="167"/>
      <c r="UY16" s="167"/>
      <c r="UZ16" s="167"/>
      <c r="VA16" s="167"/>
      <c r="VB16" s="167"/>
      <c r="VC16" s="167"/>
      <c r="VD16" s="167"/>
      <c r="VE16" s="167"/>
      <c r="VF16" s="167"/>
      <c r="VG16" s="167"/>
      <c r="VH16" s="167"/>
      <c r="VI16" s="167"/>
      <c r="VJ16" s="167"/>
      <c r="VK16" s="167"/>
      <c r="VL16" s="167"/>
      <c r="VM16" s="167"/>
      <c r="VN16" s="167"/>
      <c r="VO16" s="167"/>
      <c r="VP16" s="167"/>
      <c r="VQ16" s="167"/>
      <c r="VR16" s="167"/>
      <c r="VS16" s="167"/>
      <c r="VT16" s="167"/>
      <c r="VU16" s="167"/>
      <c r="VV16" s="167"/>
      <c r="VW16" s="167"/>
      <c r="VX16" s="167"/>
      <c r="VY16" s="167"/>
      <c r="VZ16" s="167"/>
      <c r="WA16" s="167"/>
      <c r="WB16" s="167"/>
      <c r="WC16" s="167"/>
      <c r="WD16" s="167"/>
      <c r="WE16" s="167"/>
      <c r="WF16" s="167"/>
      <c r="WG16" s="167"/>
      <c r="WH16" s="167"/>
      <c r="WI16" s="167"/>
      <c r="WJ16" s="167"/>
      <c r="WK16" s="167"/>
      <c r="WL16" s="167"/>
      <c r="WM16" s="167"/>
      <c r="WN16" s="167"/>
      <c r="WO16" s="167"/>
      <c r="WP16" s="167"/>
      <c r="WQ16" s="167"/>
      <c r="WR16" s="167"/>
      <c r="WS16" s="167"/>
      <c r="WT16" s="167"/>
      <c r="WU16" s="167"/>
      <c r="WV16" s="167"/>
      <c r="WW16" s="167"/>
      <c r="WX16" s="167"/>
      <c r="WY16" s="167"/>
      <c r="WZ16" s="167"/>
      <c r="XA16" s="167"/>
      <c r="XB16" s="167"/>
      <c r="XC16" s="167"/>
      <c r="XD16" s="167"/>
      <c r="XE16" s="167"/>
      <c r="XF16" s="167"/>
      <c r="XG16" s="167"/>
      <c r="XH16" s="167"/>
      <c r="XI16" s="167"/>
      <c r="XJ16" s="167"/>
      <c r="XK16" s="167"/>
      <c r="XL16" s="167"/>
      <c r="XM16" s="167"/>
      <c r="XN16" s="167"/>
      <c r="XO16" s="167"/>
      <c r="XP16" s="167"/>
      <c r="XQ16" s="167"/>
      <c r="XR16" s="167"/>
      <c r="XS16" s="167"/>
      <c r="XT16" s="167"/>
      <c r="XU16" s="167"/>
      <c r="XV16" s="167"/>
      <c r="XW16" s="167"/>
      <c r="XX16" s="167"/>
      <c r="XY16" s="167"/>
      <c r="XZ16" s="167"/>
      <c r="YA16" s="167"/>
      <c r="YB16" s="167"/>
      <c r="YC16" s="167"/>
      <c r="YD16" s="167"/>
      <c r="YE16" s="167"/>
      <c r="YF16" s="167"/>
      <c r="YG16" s="167"/>
      <c r="YH16" s="167"/>
      <c r="YI16" s="167"/>
      <c r="YJ16" s="167"/>
      <c r="YK16" s="167"/>
      <c r="YL16" s="167"/>
      <c r="YM16" s="167"/>
      <c r="YN16" s="167"/>
      <c r="YO16" s="167"/>
      <c r="YP16" s="167"/>
      <c r="YQ16" s="167"/>
      <c r="YR16" s="167"/>
      <c r="YS16" s="167"/>
      <c r="YT16" s="167"/>
      <c r="YU16" s="167"/>
      <c r="YV16" s="167"/>
      <c r="YW16" s="167"/>
      <c r="YX16" s="167"/>
      <c r="YY16" s="167"/>
      <c r="YZ16" s="167"/>
      <c r="ZA16" s="167"/>
      <c r="ZB16" s="167"/>
      <c r="ZC16" s="167"/>
      <c r="ZD16" s="167"/>
      <c r="ZE16" s="167"/>
      <c r="ZF16" s="167"/>
      <c r="ZG16" s="167"/>
      <c r="ZH16" s="167"/>
      <c r="ZI16" s="167"/>
      <c r="ZJ16" s="167"/>
      <c r="ZK16" s="167"/>
      <c r="ZL16" s="167"/>
      <c r="ZM16" s="167"/>
      <c r="ZN16" s="167"/>
      <c r="ZO16" s="167"/>
      <c r="ZP16" s="167"/>
      <c r="ZQ16" s="167"/>
      <c r="ZR16" s="167"/>
      <c r="ZS16" s="167"/>
      <c r="ZT16" s="167"/>
      <c r="ZU16" s="167"/>
      <c r="ZV16" s="167"/>
      <c r="ZW16" s="167"/>
      <c r="ZX16" s="167"/>
      <c r="ZY16" s="167"/>
      <c r="ZZ16" s="167"/>
      <c r="AAA16" s="167"/>
      <c r="AAB16" s="167"/>
      <c r="AAC16" s="167"/>
      <c r="AAD16" s="167"/>
      <c r="AAE16" s="167"/>
      <c r="AAF16" s="167"/>
      <c r="AAG16" s="167"/>
      <c r="AAH16" s="167"/>
      <c r="AAI16" s="167"/>
      <c r="AAJ16" s="167"/>
      <c r="AAK16" s="167"/>
      <c r="AAL16" s="167"/>
      <c r="AAM16" s="167"/>
      <c r="AAN16" s="167"/>
      <c r="AAO16" s="167"/>
      <c r="AAP16" s="167"/>
      <c r="AAQ16" s="167"/>
      <c r="AAR16" s="167"/>
      <c r="AAS16" s="167"/>
      <c r="AAT16" s="167"/>
      <c r="AAU16" s="167"/>
      <c r="AAV16" s="167"/>
      <c r="AAW16" s="167"/>
      <c r="AAX16" s="167"/>
      <c r="AAY16" s="167"/>
      <c r="AAZ16" s="167"/>
      <c r="ABA16" s="167"/>
      <c r="ABB16" s="167"/>
      <c r="ABC16" s="167"/>
      <c r="ABD16" s="167"/>
      <c r="ABE16" s="167"/>
      <c r="ABF16" s="167"/>
      <c r="ABG16" s="167"/>
      <c r="ABH16" s="167"/>
      <c r="ABI16" s="167"/>
      <c r="ABJ16" s="167"/>
      <c r="ABK16" s="167"/>
      <c r="ABL16" s="167"/>
      <c r="ABM16" s="167"/>
      <c r="ABN16" s="167"/>
      <c r="ABO16" s="167"/>
      <c r="ABP16" s="167"/>
      <c r="ABQ16" s="167"/>
      <c r="ABR16" s="167"/>
      <c r="ABS16" s="167"/>
      <c r="ABT16" s="167"/>
      <c r="ABU16" s="167"/>
      <c r="ABV16" s="167"/>
      <c r="ABW16" s="167"/>
      <c r="ABX16" s="167"/>
      <c r="ABY16" s="167"/>
      <c r="ABZ16" s="167"/>
      <c r="ACA16" s="167"/>
      <c r="ACB16" s="167"/>
      <c r="ACC16" s="167"/>
      <c r="ACD16" s="167"/>
      <c r="ACE16" s="167"/>
      <c r="ACF16" s="167"/>
      <c r="ACG16" s="167"/>
      <c r="ACH16" s="167"/>
      <c r="ACI16" s="167"/>
      <c r="ACJ16" s="167"/>
      <c r="ACK16" s="167"/>
      <c r="ACL16" s="167"/>
      <c r="ACM16" s="167"/>
      <c r="ACN16" s="167"/>
      <c r="ACO16" s="167"/>
      <c r="ACP16" s="167"/>
      <c r="ACQ16" s="167"/>
      <c r="ACR16" s="167"/>
      <c r="ACS16" s="167"/>
      <c r="ACT16" s="167"/>
      <c r="ACU16" s="167"/>
      <c r="ACV16" s="167"/>
      <c r="ACW16" s="167"/>
      <c r="ACX16" s="167"/>
      <c r="ACY16" s="167"/>
      <c r="ACZ16" s="167"/>
      <c r="ADA16" s="167"/>
      <c r="ADB16" s="167"/>
      <c r="ADC16" s="167"/>
      <c r="ADD16" s="167"/>
      <c r="ADE16" s="167"/>
      <c r="ADF16" s="167"/>
      <c r="ADG16" s="167"/>
      <c r="ADH16" s="167"/>
      <c r="ADI16" s="167"/>
      <c r="ADJ16" s="167"/>
      <c r="ADK16" s="167"/>
      <c r="ADL16" s="167"/>
      <c r="ADM16" s="167"/>
      <c r="ADN16" s="167"/>
      <c r="ADO16" s="167"/>
      <c r="ADP16" s="167"/>
      <c r="ADQ16" s="167"/>
      <c r="ADR16" s="167"/>
      <c r="ADS16" s="167"/>
      <c r="ADT16" s="167"/>
      <c r="ADU16" s="167"/>
      <c r="ADV16" s="167"/>
      <c r="ADW16" s="167"/>
      <c r="ADX16" s="167"/>
      <c r="ADY16" s="167"/>
      <c r="ADZ16" s="167"/>
      <c r="AEA16" s="167"/>
      <c r="AEB16" s="167"/>
      <c r="AEC16" s="167"/>
      <c r="AED16" s="167"/>
      <c r="AEE16" s="167"/>
      <c r="AEF16" s="167"/>
      <c r="AEG16" s="167"/>
      <c r="AEH16" s="167"/>
      <c r="AEI16" s="167"/>
      <c r="AEJ16" s="167"/>
      <c r="AEK16" s="167"/>
      <c r="AEL16" s="167"/>
      <c r="AEM16" s="167"/>
      <c r="AEN16" s="167"/>
      <c r="AEO16" s="167"/>
      <c r="AEP16" s="167"/>
      <c r="AEQ16" s="167"/>
      <c r="AER16" s="167"/>
      <c r="AES16" s="167"/>
      <c r="AET16" s="167"/>
      <c r="AEU16" s="167"/>
      <c r="AEV16" s="167"/>
      <c r="AEW16" s="167"/>
      <c r="AEX16" s="167"/>
      <c r="AEY16" s="167"/>
      <c r="AEZ16" s="167"/>
      <c r="AFA16" s="167"/>
      <c r="AFB16" s="167"/>
      <c r="AFC16" s="167"/>
      <c r="AFD16" s="167"/>
      <c r="AFE16" s="167"/>
      <c r="AFF16" s="167"/>
      <c r="AFG16" s="167"/>
      <c r="AFH16" s="167"/>
      <c r="AFI16" s="167"/>
      <c r="AFJ16" s="167"/>
      <c r="AFK16" s="167"/>
      <c r="AFL16" s="167"/>
      <c r="AFM16" s="167"/>
      <c r="AFN16" s="167"/>
      <c r="AFO16" s="167"/>
      <c r="AFP16" s="167"/>
      <c r="AFQ16" s="167"/>
      <c r="AFR16" s="167"/>
      <c r="AFS16" s="167"/>
      <c r="AFT16" s="167"/>
      <c r="AFU16" s="167"/>
      <c r="AFV16" s="167"/>
      <c r="AFW16" s="167"/>
      <c r="AFX16" s="167"/>
      <c r="AFY16" s="167"/>
      <c r="AFZ16" s="167"/>
      <c r="AGA16" s="167"/>
      <c r="AGB16" s="167"/>
      <c r="AGC16" s="167"/>
      <c r="AGD16" s="167"/>
      <c r="AGE16" s="167"/>
      <c r="AGF16" s="167"/>
      <c r="AGG16" s="167"/>
      <c r="AGH16" s="167"/>
      <c r="AGI16" s="167"/>
      <c r="AGJ16" s="167"/>
      <c r="AGK16" s="167"/>
      <c r="AGL16" s="167"/>
      <c r="AGM16" s="167"/>
      <c r="AGN16" s="167"/>
      <c r="AGO16" s="167"/>
      <c r="AGP16" s="167"/>
      <c r="AGQ16" s="167"/>
      <c r="AGR16" s="167"/>
      <c r="AGS16" s="167"/>
      <c r="AGT16" s="167"/>
      <c r="AGU16" s="167"/>
      <c r="AGV16" s="167"/>
      <c r="AGW16" s="167"/>
      <c r="AGX16" s="167"/>
      <c r="AGY16" s="167"/>
      <c r="AGZ16" s="167"/>
      <c r="AHA16" s="167"/>
      <c r="AHB16" s="167"/>
      <c r="AHC16" s="167"/>
      <c r="AHD16" s="167"/>
      <c r="AHE16" s="167"/>
      <c r="AHF16" s="167"/>
      <c r="AHG16" s="167"/>
      <c r="AHH16" s="167"/>
      <c r="AHI16" s="167"/>
      <c r="AHJ16" s="167"/>
      <c r="AHK16" s="167"/>
      <c r="AHL16" s="167"/>
      <c r="AHM16" s="167"/>
      <c r="AHN16" s="167"/>
      <c r="AHO16" s="167"/>
      <c r="AHP16" s="167"/>
      <c r="AHQ16" s="167"/>
      <c r="AHR16" s="167"/>
      <c r="AHS16" s="167"/>
      <c r="AHT16" s="167"/>
      <c r="AHU16" s="167"/>
      <c r="AHV16" s="167"/>
      <c r="AHW16" s="167"/>
      <c r="AHX16" s="167"/>
      <c r="AHY16" s="167"/>
      <c r="AHZ16" s="167"/>
      <c r="AIA16" s="167"/>
      <c r="AIB16" s="167"/>
      <c r="AIC16" s="167"/>
      <c r="AID16" s="167"/>
      <c r="AIE16" s="167"/>
      <c r="AIF16" s="167"/>
      <c r="AIG16" s="167"/>
      <c r="AIH16" s="167"/>
      <c r="AII16" s="167"/>
      <c r="AIJ16" s="167"/>
      <c r="AIK16" s="167"/>
      <c r="AIL16" s="167"/>
      <c r="AIM16" s="167"/>
      <c r="AIN16" s="167"/>
      <c r="AIO16" s="167"/>
      <c r="AIP16" s="167"/>
      <c r="AIQ16" s="167"/>
      <c r="AIR16" s="167"/>
      <c r="AIS16" s="167"/>
      <c r="AIT16" s="167"/>
      <c r="AIU16" s="167"/>
      <c r="AIV16" s="167"/>
      <c r="AIW16" s="167"/>
      <c r="AIX16" s="167"/>
      <c r="AIY16" s="167"/>
      <c r="AIZ16" s="167"/>
      <c r="AJA16" s="167"/>
      <c r="AJB16" s="167"/>
      <c r="AJC16" s="167"/>
      <c r="AJD16" s="167"/>
      <c r="AJE16" s="167"/>
      <c r="AJF16" s="167"/>
      <c r="AJG16" s="167"/>
      <c r="AJH16" s="167"/>
      <c r="AJI16" s="167"/>
      <c r="AJJ16" s="167"/>
      <c r="AJK16" s="167"/>
      <c r="AJL16" s="167"/>
      <c r="AJM16" s="167"/>
      <c r="AJN16" s="167"/>
      <c r="AJO16" s="167"/>
      <c r="AJP16" s="167"/>
      <c r="AJQ16" s="167"/>
      <c r="AJR16" s="167"/>
      <c r="AJS16" s="167"/>
      <c r="AJT16" s="167"/>
      <c r="AJU16" s="167"/>
      <c r="AJV16" s="167"/>
      <c r="AJW16" s="167"/>
      <c r="AJX16" s="167"/>
      <c r="AJY16" s="167"/>
      <c r="AJZ16" s="167"/>
      <c r="AKA16" s="167"/>
      <c r="AKB16" s="167"/>
      <c r="AKC16" s="167"/>
      <c r="AKD16" s="167"/>
      <c r="AKE16" s="167"/>
      <c r="AKF16" s="167"/>
      <c r="AKG16" s="167"/>
      <c r="AKH16" s="167"/>
      <c r="AKI16" s="167"/>
      <c r="AKJ16" s="167"/>
      <c r="AKK16" s="167"/>
      <c r="AKL16" s="167"/>
      <c r="AKM16" s="167"/>
      <c r="AKN16" s="167"/>
      <c r="AKO16" s="167"/>
      <c r="AKP16" s="167"/>
      <c r="AKQ16" s="167"/>
      <c r="AKR16" s="167"/>
      <c r="AKS16" s="167"/>
      <c r="AKT16" s="167"/>
      <c r="AKU16" s="167"/>
      <c r="AKV16" s="167"/>
      <c r="AKW16" s="167"/>
      <c r="AKX16" s="167"/>
      <c r="AKY16" s="167"/>
      <c r="AKZ16" s="167"/>
      <c r="ALA16" s="167"/>
      <c r="ALB16" s="167"/>
      <c r="ALC16" s="167"/>
      <c r="ALD16" s="167"/>
      <c r="ALE16" s="167"/>
      <c r="ALF16" s="167"/>
      <c r="ALG16" s="167"/>
      <c r="ALH16" s="167"/>
      <c r="ALI16" s="167"/>
      <c r="ALJ16" s="167"/>
      <c r="ALK16" s="167"/>
      <c r="ALL16" s="167"/>
      <c r="ALM16" s="167"/>
      <c r="ALN16" s="167"/>
      <c r="ALO16" s="167"/>
      <c r="ALP16" s="167"/>
      <c r="ALQ16" s="167"/>
      <c r="ALR16" s="167"/>
      <c r="ALS16" s="167"/>
      <c r="ALT16" s="167"/>
      <c r="ALU16" s="167"/>
      <c r="ALV16" s="167"/>
      <c r="ALW16" s="167"/>
      <c r="ALX16" s="167"/>
      <c r="ALY16" s="167"/>
      <c r="ALZ16" s="167"/>
      <c r="AMA16" s="167"/>
      <c r="AMB16" s="167"/>
      <c r="AMC16" s="167"/>
      <c r="AMD16" s="167"/>
      <c r="AME16" s="167"/>
      <c r="AMF16" s="167"/>
      <c r="AMG16" s="167"/>
      <c r="AMH16" s="167"/>
      <c r="AMI16" s="167"/>
    </row>
    <row r="17" spans="1:1024" s="256" customFormat="1" ht="83.25" customHeight="1">
      <c r="A17" s="243">
        <v>14</v>
      </c>
      <c r="B17" s="244" t="s">
        <v>129</v>
      </c>
      <c r="C17" s="245" t="s">
        <v>102</v>
      </c>
      <c r="D17" s="245" t="s">
        <v>4</v>
      </c>
      <c r="E17" s="246" t="s">
        <v>144</v>
      </c>
      <c r="F17" s="247" t="s">
        <v>226</v>
      </c>
      <c r="G17" s="248">
        <v>2</v>
      </c>
      <c r="H17" s="245">
        <v>2</v>
      </c>
      <c r="I17" s="175" t="s">
        <v>3</v>
      </c>
      <c r="J17" s="175">
        <v>14472</v>
      </c>
      <c r="K17" s="175">
        <v>1392.72</v>
      </c>
      <c r="L17" s="175">
        <v>15864.72</v>
      </c>
      <c r="M17" s="175">
        <v>34732</v>
      </c>
      <c r="N17" s="240" t="str">
        <f>'2024_4T_Contractes_NO_menors'!N17</f>
        <v>Perfil contratante</v>
      </c>
      <c r="O17" s="245">
        <v>3</v>
      </c>
      <c r="P17" s="245">
        <v>3</v>
      </c>
      <c r="Q17" s="249">
        <f t="shared" si="6"/>
        <v>1</v>
      </c>
      <c r="R17" s="250" t="s">
        <v>131</v>
      </c>
      <c r="S17" s="251" t="s">
        <v>132</v>
      </c>
      <c r="T17" s="175">
        <v>9532.4</v>
      </c>
      <c r="U17" s="175">
        <v>944.58</v>
      </c>
      <c r="V17" s="175">
        <v>10476.98</v>
      </c>
      <c r="W17" s="252">
        <f t="shared" si="7"/>
        <v>0.33960511121532555</v>
      </c>
      <c r="X17" s="253">
        <v>45484</v>
      </c>
      <c r="Y17" s="254" t="s">
        <v>119</v>
      </c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  <c r="IO17" s="255"/>
      <c r="IP17" s="255"/>
      <c r="IQ17" s="255"/>
      <c r="IR17" s="255"/>
      <c r="IS17" s="255"/>
      <c r="IT17" s="255"/>
      <c r="IU17" s="255"/>
      <c r="IV17" s="255"/>
      <c r="IW17" s="255"/>
      <c r="IX17" s="255"/>
      <c r="IY17" s="255"/>
      <c r="IZ17" s="255"/>
      <c r="JA17" s="255"/>
      <c r="JB17" s="255"/>
      <c r="JC17" s="255"/>
      <c r="JD17" s="255"/>
      <c r="JE17" s="255"/>
      <c r="JF17" s="255"/>
      <c r="JG17" s="255"/>
      <c r="JH17" s="255"/>
      <c r="JI17" s="255"/>
      <c r="JJ17" s="255"/>
      <c r="JK17" s="255"/>
      <c r="JL17" s="255"/>
      <c r="JM17" s="255"/>
      <c r="JN17" s="255"/>
      <c r="JO17" s="255"/>
      <c r="JP17" s="255"/>
      <c r="JQ17" s="255"/>
      <c r="JR17" s="255"/>
      <c r="JS17" s="255"/>
      <c r="JT17" s="255"/>
      <c r="JU17" s="255"/>
      <c r="JV17" s="255"/>
      <c r="JW17" s="255"/>
      <c r="JX17" s="255"/>
      <c r="JY17" s="255"/>
      <c r="JZ17" s="255"/>
      <c r="KA17" s="255"/>
      <c r="KB17" s="255"/>
      <c r="KC17" s="255"/>
      <c r="KD17" s="255"/>
      <c r="KE17" s="255"/>
      <c r="KF17" s="255"/>
      <c r="KG17" s="255"/>
      <c r="KH17" s="255"/>
      <c r="KI17" s="255"/>
      <c r="KJ17" s="255"/>
      <c r="KK17" s="255"/>
      <c r="KL17" s="255"/>
      <c r="KM17" s="255"/>
      <c r="KN17" s="255"/>
      <c r="KO17" s="255"/>
      <c r="KP17" s="255"/>
      <c r="KQ17" s="255"/>
      <c r="KR17" s="255"/>
      <c r="KS17" s="255"/>
      <c r="KT17" s="255"/>
      <c r="KU17" s="255"/>
      <c r="KV17" s="255"/>
      <c r="KW17" s="255"/>
      <c r="KX17" s="255"/>
      <c r="KY17" s="255"/>
      <c r="KZ17" s="255"/>
      <c r="LA17" s="255"/>
      <c r="LB17" s="255"/>
      <c r="LC17" s="255"/>
      <c r="LD17" s="255"/>
      <c r="LE17" s="255"/>
      <c r="LF17" s="255"/>
      <c r="LG17" s="255"/>
      <c r="LH17" s="255"/>
      <c r="LI17" s="255"/>
      <c r="LJ17" s="255"/>
      <c r="LK17" s="255"/>
      <c r="LL17" s="255"/>
      <c r="LM17" s="255"/>
      <c r="LN17" s="255"/>
      <c r="LO17" s="255"/>
      <c r="LP17" s="255"/>
      <c r="LQ17" s="255"/>
      <c r="LR17" s="255"/>
      <c r="LS17" s="255"/>
      <c r="LT17" s="255"/>
      <c r="LU17" s="255"/>
      <c r="LV17" s="255"/>
      <c r="LW17" s="255"/>
      <c r="LX17" s="255"/>
      <c r="LY17" s="255"/>
      <c r="LZ17" s="255"/>
      <c r="MA17" s="255"/>
      <c r="MB17" s="255"/>
      <c r="MC17" s="255"/>
      <c r="MD17" s="255"/>
      <c r="ME17" s="255"/>
      <c r="MF17" s="255"/>
      <c r="MG17" s="255"/>
      <c r="MH17" s="255"/>
      <c r="MI17" s="255"/>
      <c r="MJ17" s="255"/>
      <c r="MK17" s="255"/>
      <c r="ML17" s="255"/>
      <c r="MM17" s="255"/>
      <c r="MN17" s="255"/>
      <c r="MO17" s="255"/>
      <c r="MP17" s="255"/>
      <c r="MQ17" s="255"/>
      <c r="MR17" s="255"/>
      <c r="MS17" s="255"/>
      <c r="MT17" s="255"/>
      <c r="MU17" s="255"/>
      <c r="MV17" s="255"/>
      <c r="MW17" s="255"/>
      <c r="MX17" s="255"/>
      <c r="MY17" s="255"/>
      <c r="MZ17" s="255"/>
      <c r="NA17" s="255"/>
      <c r="NB17" s="255"/>
      <c r="NC17" s="255"/>
      <c r="ND17" s="255"/>
      <c r="NE17" s="255"/>
      <c r="NF17" s="255"/>
      <c r="NG17" s="255"/>
      <c r="NH17" s="255"/>
      <c r="NI17" s="255"/>
      <c r="NJ17" s="255"/>
      <c r="NK17" s="255"/>
      <c r="NL17" s="255"/>
      <c r="NM17" s="255"/>
      <c r="NN17" s="255"/>
      <c r="NO17" s="255"/>
      <c r="NP17" s="255"/>
      <c r="NQ17" s="255"/>
      <c r="NR17" s="255"/>
      <c r="NS17" s="255"/>
      <c r="NT17" s="255"/>
      <c r="NU17" s="255"/>
      <c r="NV17" s="255"/>
      <c r="NW17" s="255"/>
      <c r="NX17" s="255"/>
      <c r="NY17" s="255"/>
      <c r="NZ17" s="255"/>
      <c r="OA17" s="255"/>
      <c r="OB17" s="255"/>
      <c r="OC17" s="255"/>
      <c r="OD17" s="255"/>
      <c r="OE17" s="255"/>
      <c r="OF17" s="255"/>
      <c r="OG17" s="255"/>
      <c r="OH17" s="255"/>
      <c r="OI17" s="255"/>
      <c r="OJ17" s="255"/>
      <c r="OK17" s="255"/>
      <c r="OL17" s="255"/>
      <c r="OM17" s="255"/>
      <c r="ON17" s="255"/>
      <c r="OO17" s="255"/>
      <c r="OP17" s="255"/>
      <c r="OQ17" s="255"/>
      <c r="OR17" s="255"/>
      <c r="OS17" s="255"/>
      <c r="OT17" s="255"/>
      <c r="OU17" s="255"/>
      <c r="OV17" s="255"/>
      <c r="OW17" s="255"/>
      <c r="OX17" s="255"/>
      <c r="OY17" s="255"/>
      <c r="OZ17" s="255"/>
      <c r="PA17" s="255"/>
      <c r="PB17" s="255"/>
      <c r="PC17" s="255"/>
      <c r="PD17" s="255"/>
      <c r="PE17" s="255"/>
      <c r="PF17" s="255"/>
      <c r="PG17" s="255"/>
      <c r="PH17" s="255"/>
      <c r="PI17" s="255"/>
      <c r="PJ17" s="255"/>
      <c r="PK17" s="255"/>
      <c r="PL17" s="255"/>
      <c r="PM17" s="255"/>
      <c r="PN17" s="255"/>
      <c r="PO17" s="255"/>
      <c r="PP17" s="255"/>
      <c r="PQ17" s="255"/>
      <c r="PR17" s="255"/>
      <c r="PS17" s="255"/>
      <c r="PT17" s="255"/>
      <c r="PU17" s="255"/>
      <c r="PV17" s="255"/>
      <c r="PW17" s="255"/>
      <c r="PX17" s="255"/>
      <c r="PY17" s="255"/>
      <c r="PZ17" s="255"/>
      <c r="QA17" s="255"/>
      <c r="QB17" s="255"/>
      <c r="QC17" s="255"/>
      <c r="QD17" s="255"/>
      <c r="QE17" s="255"/>
      <c r="QF17" s="255"/>
      <c r="QG17" s="255"/>
      <c r="QH17" s="255"/>
      <c r="QI17" s="255"/>
      <c r="QJ17" s="255"/>
      <c r="QK17" s="255"/>
      <c r="QL17" s="255"/>
      <c r="QM17" s="255"/>
      <c r="QN17" s="255"/>
      <c r="QO17" s="255"/>
      <c r="QP17" s="255"/>
      <c r="QQ17" s="255"/>
      <c r="QR17" s="255"/>
      <c r="QS17" s="255"/>
      <c r="QT17" s="255"/>
      <c r="QU17" s="255"/>
      <c r="QV17" s="255"/>
      <c r="QW17" s="255"/>
      <c r="QX17" s="255"/>
      <c r="QY17" s="255"/>
      <c r="QZ17" s="255"/>
      <c r="RA17" s="255"/>
      <c r="RB17" s="255"/>
      <c r="RC17" s="255"/>
      <c r="RD17" s="255"/>
      <c r="RE17" s="255"/>
      <c r="RF17" s="255"/>
      <c r="RG17" s="255"/>
      <c r="RH17" s="255"/>
      <c r="RI17" s="255"/>
      <c r="RJ17" s="255"/>
      <c r="RK17" s="255"/>
      <c r="RL17" s="255"/>
      <c r="RM17" s="255"/>
      <c r="RN17" s="255"/>
      <c r="RO17" s="255"/>
      <c r="RP17" s="255"/>
      <c r="RQ17" s="255"/>
      <c r="RR17" s="255"/>
      <c r="RS17" s="255"/>
      <c r="RT17" s="255"/>
      <c r="RU17" s="255"/>
      <c r="RV17" s="255"/>
      <c r="RW17" s="255"/>
      <c r="RX17" s="255"/>
      <c r="RY17" s="255"/>
      <c r="RZ17" s="255"/>
      <c r="SA17" s="255"/>
      <c r="SB17" s="255"/>
      <c r="SC17" s="255"/>
      <c r="SD17" s="255"/>
      <c r="SE17" s="255"/>
      <c r="SF17" s="255"/>
      <c r="SG17" s="255"/>
      <c r="SH17" s="255"/>
      <c r="SI17" s="255"/>
      <c r="SJ17" s="255"/>
      <c r="SK17" s="255"/>
      <c r="SL17" s="255"/>
      <c r="SM17" s="255"/>
      <c r="SN17" s="255"/>
      <c r="SO17" s="255"/>
      <c r="SP17" s="255"/>
      <c r="SQ17" s="255"/>
      <c r="SR17" s="255"/>
      <c r="SS17" s="255"/>
      <c r="ST17" s="255"/>
      <c r="SU17" s="255"/>
      <c r="SV17" s="255"/>
      <c r="SW17" s="255"/>
      <c r="SX17" s="255"/>
      <c r="SY17" s="255"/>
      <c r="SZ17" s="255"/>
      <c r="TA17" s="255"/>
      <c r="TB17" s="255"/>
      <c r="TC17" s="255"/>
      <c r="TD17" s="255"/>
      <c r="TE17" s="255"/>
      <c r="TF17" s="255"/>
      <c r="TG17" s="255"/>
      <c r="TH17" s="255"/>
      <c r="TI17" s="255"/>
      <c r="TJ17" s="255"/>
      <c r="TK17" s="255"/>
      <c r="TL17" s="255"/>
      <c r="TM17" s="255"/>
      <c r="TN17" s="255"/>
      <c r="TO17" s="255"/>
      <c r="TP17" s="255"/>
      <c r="TQ17" s="255"/>
      <c r="TR17" s="255"/>
      <c r="TS17" s="255"/>
      <c r="TT17" s="255"/>
      <c r="TU17" s="255"/>
      <c r="TV17" s="255"/>
      <c r="TW17" s="255"/>
      <c r="TX17" s="255"/>
      <c r="TY17" s="255"/>
      <c r="TZ17" s="255"/>
      <c r="UA17" s="255"/>
      <c r="UB17" s="255"/>
      <c r="UC17" s="255"/>
      <c r="UD17" s="255"/>
      <c r="UE17" s="255"/>
      <c r="UF17" s="255"/>
      <c r="UG17" s="255"/>
      <c r="UH17" s="255"/>
      <c r="UI17" s="255"/>
      <c r="UJ17" s="255"/>
      <c r="UK17" s="255"/>
      <c r="UL17" s="255"/>
      <c r="UM17" s="255"/>
      <c r="UN17" s="255"/>
      <c r="UO17" s="255"/>
      <c r="UP17" s="255"/>
      <c r="UQ17" s="255"/>
      <c r="UR17" s="255"/>
      <c r="US17" s="255"/>
      <c r="UT17" s="255"/>
      <c r="UU17" s="255"/>
      <c r="UV17" s="255"/>
      <c r="UW17" s="255"/>
      <c r="UX17" s="255"/>
      <c r="UY17" s="255"/>
      <c r="UZ17" s="255"/>
      <c r="VA17" s="255"/>
      <c r="VB17" s="255"/>
      <c r="VC17" s="255"/>
      <c r="VD17" s="255"/>
      <c r="VE17" s="255"/>
      <c r="VF17" s="255"/>
      <c r="VG17" s="255"/>
      <c r="VH17" s="255"/>
      <c r="VI17" s="255"/>
      <c r="VJ17" s="255"/>
      <c r="VK17" s="255"/>
      <c r="VL17" s="255"/>
      <c r="VM17" s="255"/>
      <c r="VN17" s="255"/>
      <c r="VO17" s="255"/>
      <c r="VP17" s="255"/>
      <c r="VQ17" s="255"/>
      <c r="VR17" s="255"/>
      <c r="VS17" s="255"/>
      <c r="VT17" s="255"/>
      <c r="VU17" s="255"/>
      <c r="VV17" s="255"/>
      <c r="VW17" s="255"/>
      <c r="VX17" s="255"/>
      <c r="VY17" s="255"/>
      <c r="VZ17" s="255"/>
      <c r="WA17" s="255"/>
      <c r="WB17" s="255"/>
      <c r="WC17" s="255"/>
      <c r="WD17" s="255"/>
      <c r="WE17" s="255"/>
      <c r="WF17" s="255"/>
      <c r="WG17" s="255"/>
      <c r="WH17" s="255"/>
      <c r="WI17" s="255"/>
      <c r="WJ17" s="255"/>
      <c r="WK17" s="255"/>
      <c r="WL17" s="255"/>
      <c r="WM17" s="255"/>
      <c r="WN17" s="255"/>
      <c r="WO17" s="255"/>
      <c r="WP17" s="255"/>
      <c r="WQ17" s="255"/>
      <c r="WR17" s="255"/>
      <c r="WS17" s="255"/>
      <c r="WT17" s="255"/>
      <c r="WU17" s="255"/>
      <c r="WV17" s="255"/>
      <c r="WW17" s="255"/>
      <c r="WX17" s="255"/>
      <c r="WY17" s="255"/>
      <c r="WZ17" s="255"/>
      <c r="XA17" s="255"/>
      <c r="XB17" s="255"/>
      <c r="XC17" s="255"/>
      <c r="XD17" s="255"/>
      <c r="XE17" s="255"/>
      <c r="XF17" s="255"/>
      <c r="XG17" s="255"/>
      <c r="XH17" s="255"/>
      <c r="XI17" s="255"/>
      <c r="XJ17" s="255"/>
      <c r="XK17" s="255"/>
      <c r="XL17" s="255"/>
      <c r="XM17" s="255"/>
      <c r="XN17" s="255"/>
      <c r="XO17" s="255"/>
      <c r="XP17" s="255"/>
      <c r="XQ17" s="255"/>
      <c r="XR17" s="255"/>
      <c r="XS17" s="255"/>
      <c r="XT17" s="255"/>
      <c r="XU17" s="255"/>
      <c r="XV17" s="255"/>
      <c r="XW17" s="255"/>
      <c r="XX17" s="255"/>
      <c r="XY17" s="255"/>
      <c r="XZ17" s="255"/>
      <c r="YA17" s="255"/>
      <c r="YB17" s="255"/>
      <c r="YC17" s="255"/>
      <c r="YD17" s="255"/>
      <c r="YE17" s="255"/>
      <c r="YF17" s="255"/>
      <c r="YG17" s="255"/>
      <c r="YH17" s="255"/>
      <c r="YI17" s="255"/>
      <c r="YJ17" s="255"/>
      <c r="YK17" s="255"/>
      <c r="YL17" s="255"/>
      <c r="YM17" s="255"/>
      <c r="YN17" s="255"/>
      <c r="YO17" s="255"/>
      <c r="YP17" s="255"/>
      <c r="YQ17" s="255"/>
      <c r="YR17" s="255"/>
      <c r="YS17" s="255"/>
      <c r="YT17" s="255"/>
      <c r="YU17" s="255"/>
      <c r="YV17" s="255"/>
      <c r="YW17" s="255"/>
      <c r="YX17" s="255"/>
      <c r="YY17" s="255"/>
      <c r="YZ17" s="255"/>
      <c r="ZA17" s="255"/>
      <c r="ZB17" s="255"/>
      <c r="ZC17" s="255"/>
      <c r="ZD17" s="255"/>
      <c r="ZE17" s="255"/>
      <c r="ZF17" s="255"/>
      <c r="ZG17" s="255"/>
      <c r="ZH17" s="255"/>
      <c r="ZI17" s="255"/>
      <c r="ZJ17" s="255"/>
      <c r="ZK17" s="255"/>
      <c r="ZL17" s="255"/>
      <c r="ZM17" s="255"/>
      <c r="ZN17" s="255"/>
      <c r="ZO17" s="255"/>
      <c r="ZP17" s="255"/>
      <c r="ZQ17" s="255"/>
      <c r="ZR17" s="255"/>
      <c r="ZS17" s="255"/>
      <c r="ZT17" s="255"/>
      <c r="ZU17" s="255"/>
      <c r="ZV17" s="255"/>
      <c r="ZW17" s="255"/>
      <c r="ZX17" s="255"/>
      <c r="ZY17" s="255"/>
      <c r="ZZ17" s="255"/>
      <c r="AAA17" s="255"/>
      <c r="AAB17" s="255"/>
      <c r="AAC17" s="255"/>
      <c r="AAD17" s="255"/>
      <c r="AAE17" s="255"/>
      <c r="AAF17" s="255"/>
      <c r="AAG17" s="255"/>
      <c r="AAH17" s="255"/>
      <c r="AAI17" s="255"/>
      <c r="AAJ17" s="255"/>
      <c r="AAK17" s="255"/>
      <c r="AAL17" s="255"/>
      <c r="AAM17" s="255"/>
      <c r="AAN17" s="255"/>
      <c r="AAO17" s="255"/>
      <c r="AAP17" s="255"/>
      <c r="AAQ17" s="255"/>
      <c r="AAR17" s="255"/>
      <c r="AAS17" s="255"/>
      <c r="AAT17" s="255"/>
      <c r="AAU17" s="255"/>
      <c r="AAV17" s="255"/>
      <c r="AAW17" s="255"/>
      <c r="AAX17" s="255"/>
      <c r="AAY17" s="255"/>
      <c r="AAZ17" s="255"/>
      <c r="ABA17" s="255"/>
      <c r="ABB17" s="255"/>
      <c r="ABC17" s="255"/>
      <c r="ABD17" s="255"/>
      <c r="ABE17" s="255"/>
      <c r="ABF17" s="255"/>
      <c r="ABG17" s="255"/>
      <c r="ABH17" s="255"/>
      <c r="ABI17" s="255"/>
      <c r="ABJ17" s="255"/>
      <c r="ABK17" s="255"/>
      <c r="ABL17" s="255"/>
      <c r="ABM17" s="255"/>
      <c r="ABN17" s="255"/>
      <c r="ABO17" s="255"/>
      <c r="ABP17" s="255"/>
      <c r="ABQ17" s="255"/>
      <c r="ABR17" s="255"/>
      <c r="ABS17" s="255"/>
      <c r="ABT17" s="255"/>
      <c r="ABU17" s="255"/>
      <c r="ABV17" s="255"/>
      <c r="ABW17" s="255"/>
      <c r="ABX17" s="255"/>
      <c r="ABY17" s="255"/>
      <c r="ABZ17" s="255"/>
      <c r="ACA17" s="255"/>
      <c r="ACB17" s="255"/>
      <c r="ACC17" s="255"/>
      <c r="ACD17" s="255"/>
      <c r="ACE17" s="255"/>
      <c r="ACF17" s="255"/>
      <c r="ACG17" s="255"/>
      <c r="ACH17" s="255"/>
      <c r="ACI17" s="255"/>
      <c r="ACJ17" s="255"/>
      <c r="ACK17" s="255"/>
      <c r="ACL17" s="255"/>
      <c r="ACM17" s="255"/>
      <c r="ACN17" s="255"/>
      <c r="ACO17" s="255"/>
      <c r="ACP17" s="255"/>
      <c r="ACQ17" s="255"/>
      <c r="ACR17" s="255"/>
      <c r="ACS17" s="255"/>
      <c r="ACT17" s="255"/>
      <c r="ACU17" s="255"/>
      <c r="ACV17" s="255"/>
      <c r="ACW17" s="255"/>
      <c r="ACX17" s="255"/>
      <c r="ACY17" s="255"/>
      <c r="ACZ17" s="255"/>
      <c r="ADA17" s="255"/>
      <c r="ADB17" s="255"/>
      <c r="ADC17" s="255"/>
      <c r="ADD17" s="255"/>
      <c r="ADE17" s="255"/>
      <c r="ADF17" s="255"/>
      <c r="ADG17" s="255"/>
      <c r="ADH17" s="255"/>
      <c r="ADI17" s="255"/>
      <c r="ADJ17" s="255"/>
      <c r="ADK17" s="255"/>
      <c r="ADL17" s="255"/>
      <c r="ADM17" s="255"/>
      <c r="ADN17" s="255"/>
      <c r="ADO17" s="255"/>
      <c r="ADP17" s="255"/>
      <c r="ADQ17" s="255"/>
      <c r="ADR17" s="255"/>
      <c r="ADS17" s="255"/>
      <c r="ADT17" s="255"/>
      <c r="ADU17" s="255"/>
      <c r="ADV17" s="255"/>
      <c r="ADW17" s="255"/>
      <c r="ADX17" s="255"/>
      <c r="ADY17" s="255"/>
      <c r="ADZ17" s="255"/>
      <c r="AEA17" s="255"/>
      <c r="AEB17" s="255"/>
      <c r="AEC17" s="255"/>
      <c r="AED17" s="255"/>
      <c r="AEE17" s="255"/>
      <c r="AEF17" s="255"/>
      <c r="AEG17" s="255"/>
      <c r="AEH17" s="255"/>
      <c r="AEI17" s="255"/>
      <c r="AEJ17" s="255"/>
      <c r="AEK17" s="255"/>
      <c r="AEL17" s="255"/>
      <c r="AEM17" s="255"/>
      <c r="AEN17" s="255"/>
      <c r="AEO17" s="255"/>
      <c r="AEP17" s="255"/>
      <c r="AEQ17" s="255"/>
      <c r="AER17" s="255"/>
      <c r="AES17" s="255"/>
      <c r="AET17" s="255"/>
      <c r="AEU17" s="255"/>
      <c r="AEV17" s="255"/>
      <c r="AEW17" s="255"/>
      <c r="AEX17" s="255"/>
      <c r="AEY17" s="255"/>
      <c r="AEZ17" s="255"/>
      <c r="AFA17" s="255"/>
      <c r="AFB17" s="255"/>
      <c r="AFC17" s="255"/>
      <c r="AFD17" s="255"/>
      <c r="AFE17" s="255"/>
      <c r="AFF17" s="255"/>
      <c r="AFG17" s="255"/>
      <c r="AFH17" s="255"/>
      <c r="AFI17" s="255"/>
      <c r="AFJ17" s="255"/>
      <c r="AFK17" s="255"/>
      <c r="AFL17" s="255"/>
      <c r="AFM17" s="255"/>
      <c r="AFN17" s="255"/>
      <c r="AFO17" s="255"/>
      <c r="AFP17" s="255"/>
      <c r="AFQ17" s="255"/>
      <c r="AFR17" s="255"/>
      <c r="AFS17" s="255"/>
      <c r="AFT17" s="255"/>
      <c r="AFU17" s="255"/>
      <c r="AFV17" s="255"/>
      <c r="AFW17" s="255"/>
      <c r="AFX17" s="255"/>
      <c r="AFY17" s="255"/>
      <c r="AFZ17" s="255"/>
      <c r="AGA17" s="255"/>
      <c r="AGB17" s="255"/>
      <c r="AGC17" s="255"/>
      <c r="AGD17" s="255"/>
      <c r="AGE17" s="255"/>
      <c r="AGF17" s="255"/>
      <c r="AGG17" s="255"/>
      <c r="AGH17" s="255"/>
      <c r="AGI17" s="255"/>
      <c r="AGJ17" s="255"/>
      <c r="AGK17" s="255"/>
      <c r="AGL17" s="255"/>
      <c r="AGM17" s="255"/>
      <c r="AGN17" s="255"/>
      <c r="AGO17" s="255"/>
      <c r="AGP17" s="255"/>
      <c r="AGQ17" s="255"/>
      <c r="AGR17" s="255"/>
      <c r="AGS17" s="255"/>
      <c r="AGT17" s="255"/>
      <c r="AGU17" s="255"/>
      <c r="AGV17" s="255"/>
      <c r="AGW17" s="255"/>
      <c r="AGX17" s="255"/>
      <c r="AGY17" s="255"/>
      <c r="AGZ17" s="255"/>
      <c r="AHA17" s="255"/>
      <c r="AHB17" s="255"/>
      <c r="AHC17" s="255"/>
      <c r="AHD17" s="255"/>
      <c r="AHE17" s="255"/>
      <c r="AHF17" s="255"/>
      <c r="AHG17" s="255"/>
      <c r="AHH17" s="255"/>
      <c r="AHI17" s="255"/>
      <c r="AHJ17" s="255"/>
      <c r="AHK17" s="255"/>
      <c r="AHL17" s="255"/>
      <c r="AHM17" s="255"/>
      <c r="AHN17" s="255"/>
      <c r="AHO17" s="255"/>
      <c r="AHP17" s="255"/>
      <c r="AHQ17" s="255"/>
      <c r="AHR17" s="255"/>
      <c r="AHS17" s="255"/>
      <c r="AHT17" s="255"/>
      <c r="AHU17" s="255"/>
      <c r="AHV17" s="255"/>
      <c r="AHW17" s="255"/>
      <c r="AHX17" s="255"/>
      <c r="AHY17" s="255"/>
      <c r="AHZ17" s="255"/>
      <c r="AIA17" s="255"/>
      <c r="AIB17" s="255"/>
      <c r="AIC17" s="255"/>
      <c r="AID17" s="255"/>
      <c r="AIE17" s="255"/>
      <c r="AIF17" s="255"/>
      <c r="AIG17" s="255"/>
      <c r="AIH17" s="255"/>
      <c r="AII17" s="255"/>
      <c r="AIJ17" s="255"/>
      <c r="AIK17" s="255"/>
      <c r="AIL17" s="255"/>
      <c r="AIM17" s="255"/>
      <c r="AIN17" s="255"/>
      <c r="AIO17" s="255"/>
      <c r="AIP17" s="255"/>
      <c r="AIQ17" s="255"/>
      <c r="AIR17" s="255"/>
      <c r="AIS17" s="255"/>
      <c r="AIT17" s="255"/>
      <c r="AIU17" s="255"/>
      <c r="AIV17" s="255"/>
      <c r="AIW17" s="255"/>
      <c r="AIX17" s="255"/>
      <c r="AIY17" s="255"/>
      <c r="AIZ17" s="255"/>
      <c r="AJA17" s="255"/>
      <c r="AJB17" s="255"/>
      <c r="AJC17" s="255"/>
      <c r="AJD17" s="255"/>
      <c r="AJE17" s="255"/>
      <c r="AJF17" s="255"/>
      <c r="AJG17" s="255"/>
      <c r="AJH17" s="255"/>
      <c r="AJI17" s="255"/>
      <c r="AJJ17" s="255"/>
      <c r="AJK17" s="255"/>
      <c r="AJL17" s="255"/>
      <c r="AJM17" s="255"/>
      <c r="AJN17" s="255"/>
      <c r="AJO17" s="255"/>
      <c r="AJP17" s="255"/>
      <c r="AJQ17" s="255"/>
      <c r="AJR17" s="255"/>
      <c r="AJS17" s="255"/>
      <c r="AJT17" s="255"/>
      <c r="AJU17" s="255"/>
      <c r="AJV17" s="255"/>
      <c r="AJW17" s="255"/>
      <c r="AJX17" s="255"/>
      <c r="AJY17" s="255"/>
      <c r="AJZ17" s="255"/>
      <c r="AKA17" s="255"/>
      <c r="AKB17" s="255"/>
      <c r="AKC17" s="255"/>
      <c r="AKD17" s="255"/>
      <c r="AKE17" s="255"/>
      <c r="AKF17" s="255"/>
      <c r="AKG17" s="255"/>
      <c r="AKH17" s="255"/>
      <c r="AKI17" s="255"/>
      <c r="AKJ17" s="255"/>
      <c r="AKK17" s="255"/>
      <c r="AKL17" s="255"/>
      <c r="AKM17" s="255"/>
      <c r="AKN17" s="255"/>
      <c r="AKO17" s="255"/>
      <c r="AKP17" s="255"/>
      <c r="AKQ17" s="255"/>
      <c r="AKR17" s="255"/>
      <c r="AKS17" s="255"/>
      <c r="AKT17" s="255"/>
      <c r="AKU17" s="255"/>
      <c r="AKV17" s="255"/>
      <c r="AKW17" s="255"/>
      <c r="AKX17" s="255"/>
      <c r="AKY17" s="255"/>
      <c r="AKZ17" s="255"/>
      <c r="ALA17" s="255"/>
      <c r="ALB17" s="255"/>
      <c r="ALC17" s="255"/>
      <c r="ALD17" s="255"/>
      <c r="ALE17" s="255"/>
      <c r="ALF17" s="255"/>
      <c r="ALG17" s="255"/>
      <c r="ALH17" s="255"/>
      <c r="ALI17" s="255"/>
      <c r="ALJ17" s="255"/>
      <c r="ALK17" s="255"/>
      <c r="ALL17" s="255"/>
      <c r="ALM17" s="255"/>
      <c r="ALN17" s="255"/>
      <c r="ALO17" s="255"/>
      <c r="ALP17" s="255"/>
      <c r="ALQ17" s="255"/>
      <c r="ALR17" s="255"/>
      <c r="ALS17" s="255"/>
      <c r="ALT17" s="255"/>
      <c r="ALU17" s="255"/>
      <c r="ALV17" s="255"/>
      <c r="ALW17" s="255"/>
      <c r="ALX17" s="255"/>
      <c r="ALY17" s="255"/>
      <c r="ALZ17" s="255"/>
      <c r="AMA17" s="255"/>
      <c r="AMB17" s="255"/>
      <c r="AMC17" s="255"/>
      <c r="AMD17" s="255"/>
      <c r="AME17" s="255"/>
      <c r="AMF17" s="255"/>
      <c r="AMG17" s="255"/>
      <c r="AMH17" s="255"/>
      <c r="AMI17" s="255"/>
    </row>
    <row r="18" spans="1:1024" s="168" customFormat="1" ht="66.75" customHeight="1">
      <c r="A18" s="241">
        <v>15</v>
      </c>
      <c r="B18" s="170" t="s">
        <v>194</v>
      </c>
      <c r="C18" s="171" t="s">
        <v>102</v>
      </c>
      <c r="D18" s="171" t="s">
        <v>101</v>
      </c>
      <c r="E18" s="172" t="s">
        <v>195</v>
      </c>
      <c r="F18" s="174">
        <v>6</v>
      </c>
      <c r="G18" s="174">
        <v>4</v>
      </c>
      <c r="H18" s="171" t="s">
        <v>191</v>
      </c>
      <c r="I18" s="176" t="s">
        <v>192</v>
      </c>
      <c r="J18" s="176">
        <v>1200</v>
      </c>
      <c r="K18" s="176">
        <v>252</v>
      </c>
      <c r="L18" s="176">
        <f>J18+K18</f>
        <v>1452</v>
      </c>
      <c r="M18" s="176">
        <v>1200</v>
      </c>
      <c r="N18" s="177" t="str">
        <f>'2024_4T_Contractes_NO_menors'!N18</f>
        <v>Perfil Contratante</v>
      </c>
      <c r="O18" s="171">
        <v>0</v>
      </c>
      <c r="P18" s="171">
        <v>0</v>
      </c>
      <c r="Q18" s="178"/>
      <c r="R18" s="179"/>
      <c r="S18" s="176"/>
      <c r="T18" s="175"/>
      <c r="U18" s="176"/>
      <c r="V18" s="176"/>
      <c r="W18" s="181"/>
      <c r="X18" s="182">
        <v>45532</v>
      </c>
      <c r="Y18" s="166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7"/>
      <c r="IF18" s="167"/>
      <c r="IG18" s="167"/>
      <c r="IH18" s="167"/>
      <c r="II18" s="167"/>
      <c r="IJ18" s="167"/>
      <c r="IK18" s="167"/>
      <c r="IL18" s="167"/>
      <c r="IM18" s="167"/>
      <c r="IN18" s="167"/>
      <c r="IO18" s="167"/>
      <c r="IP18" s="167"/>
      <c r="IQ18" s="167"/>
      <c r="IR18" s="167"/>
      <c r="IS18" s="167"/>
      <c r="IT18" s="167"/>
      <c r="IU18" s="167"/>
      <c r="IV18" s="167"/>
      <c r="IW18" s="167"/>
      <c r="IX18" s="167"/>
      <c r="IY18" s="167"/>
      <c r="IZ18" s="167"/>
      <c r="JA18" s="167"/>
      <c r="JB18" s="167"/>
      <c r="JC18" s="167"/>
      <c r="JD18" s="167"/>
      <c r="JE18" s="167"/>
      <c r="JF18" s="167"/>
      <c r="JG18" s="167"/>
      <c r="JH18" s="167"/>
      <c r="JI18" s="167"/>
      <c r="JJ18" s="167"/>
      <c r="JK18" s="167"/>
      <c r="JL18" s="167"/>
      <c r="JM18" s="167"/>
      <c r="JN18" s="167"/>
      <c r="JO18" s="167"/>
      <c r="JP18" s="167"/>
      <c r="JQ18" s="167"/>
      <c r="JR18" s="167"/>
      <c r="JS18" s="167"/>
      <c r="JT18" s="167"/>
      <c r="JU18" s="167"/>
      <c r="JV18" s="167"/>
      <c r="JW18" s="167"/>
      <c r="JX18" s="167"/>
      <c r="JY18" s="167"/>
      <c r="JZ18" s="167"/>
      <c r="KA18" s="167"/>
      <c r="KB18" s="167"/>
      <c r="KC18" s="167"/>
      <c r="KD18" s="167"/>
      <c r="KE18" s="167"/>
      <c r="KF18" s="167"/>
      <c r="KG18" s="167"/>
      <c r="KH18" s="167"/>
      <c r="KI18" s="167"/>
      <c r="KJ18" s="167"/>
      <c r="KK18" s="167"/>
      <c r="KL18" s="167"/>
      <c r="KM18" s="167"/>
      <c r="KN18" s="167"/>
      <c r="KO18" s="167"/>
      <c r="KP18" s="167"/>
      <c r="KQ18" s="167"/>
      <c r="KR18" s="167"/>
      <c r="KS18" s="167"/>
      <c r="KT18" s="167"/>
      <c r="KU18" s="167"/>
      <c r="KV18" s="167"/>
      <c r="KW18" s="167"/>
      <c r="KX18" s="167"/>
      <c r="KY18" s="167"/>
      <c r="KZ18" s="167"/>
      <c r="LA18" s="167"/>
      <c r="LB18" s="167"/>
      <c r="LC18" s="167"/>
      <c r="LD18" s="167"/>
      <c r="LE18" s="167"/>
      <c r="LF18" s="167"/>
      <c r="LG18" s="167"/>
      <c r="LH18" s="167"/>
      <c r="LI18" s="167"/>
      <c r="LJ18" s="167"/>
      <c r="LK18" s="167"/>
      <c r="LL18" s="167"/>
      <c r="LM18" s="167"/>
      <c r="LN18" s="167"/>
      <c r="LO18" s="167"/>
      <c r="LP18" s="167"/>
      <c r="LQ18" s="167"/>
      <c r="LR18" s="167"/>
      <c r="LS18" s="167"/>
      <c r="LT18" s="167"/>
      <c r="LU18" s="167"/>
      <c r="LV18" s="167"/>
      <c r="LW18" s="167"/>
      <c r="LX18" s="167"/>
      <c r="LY18" s="167"/>
      <c r="LZ18" s="167"/>
      <c r="MA18" s="167"/>
      <c r="MB18" s="167"/>
      <c r="MC18" s="167"/>
      <c r="MD18" s="167"/>
      <c r="ME18" s="167"/>
      <c r="MF18" s="167"/>
      <c r="MG18" s="167"/>
      <c r="MH18" s="167"/>
      <c r="MI18" s="167"/>
      <c r="MJ18" s="167"/>
      <c r="MK18" s="167"/>
      <c r="ML18" s="167"/>
      <c r="MM18" s="167"/>
      <c r="MN18" s="167"/>
      <c r="MO18" s="167"/>
      <c r="MP18" s="167"/>
      <c r="MQ18" s="167"/>
      <c r="MR18" s="167"/>
      <c r="MS18" s="167"/>
      <c r="MT18" s="167"/>
      <c r="MU18" s="167"/>
      <c r="MV18" s="167"/>
      <c r="MW18" s="167"/>
      <c r="MX18" s="167"/>
      <c r="MY18" s="167"/>
      <c r="MZ18" s="167"/>
      <c r="NA18" s="167"/>
      <c r="NB18" s="167"/>
      <c r="NC18" s="167"/>
      <c r="ND18" s="167"/>
      <c r="NE18" s="167"/>
      <c r="NF18" s="167"/>
      <c r="NG18" s="167"/>
      <c r="NH18" s="167"/>
      <c r="NI18" s="167"/>
      <c r="NJ18" s="167"/>
      <c r="NK18" s="167"/>
      <c r="NL18" s="167"/>
      <c r="NM18" s="167"/>
      <c r="NN18" s="167"/>
      <c r="NO18" s="167"/>
      <c r="NP18" s="167"/>
      <c r="NQ18" s="167"/>
      <c r="NR18" s="167"/>
      <c r="NS18" s="167"/>
      <c r="NT18" s="167"/>
      <c r="NU18" s="167"/>
      <c r="NV18" s="167"/>
      <c r="NW18" s="167"/>
      <c r="NX18" s="167"/>
      <c r="NY18" s="167"/>
      <c r="NZ18" s="167"/>
      <c r="OA18" s="167"/>
      <c r="OB18" s="167"/>
      <c r="OC18" s="167"/>
      <c r="OD18" s="167"/>
      <c r="OE18" s="167"/>
      <c r="OF18" s="167"/>
      <c r="OG18" s="167"/>
      <c r="OH18" s="167"/>
      <c r="OI18" s="167"/>
      <c r="OJ18" s="167"/>
      <c r="OK18" s="167"/>
      <c r="OL18" s="167"/>
      <c r="OM18" s="167"/>
      <c r="ON18" s="167"/>
      <c r="OO18" s="167"/>
      <c r="OP18" s="167"/>
      <c r="OQ18" s="167"/>
      <c r="OR18" s="167"/>
      <c r="OS18" s="167"/>
      <c r="OT18" s="167"/>
      <c r="OU18" s="167"/>
      <c r="OV18" s="167"/>
      <c r="OW18" s="167"/>
      <c r="OX18" s="167"/>
      <c r="OY18" s="167"/>
      <c r="OZ18" s="167"/>
      <c r="PA18" s="167"/>
      <c r="PB18" s="167"/>
      <c r="PC18" s="167"/>
      <c r="PD18" s="167"/>
      <c r="PE18" s="167"/>
      <c r="PF18" s="167"/>
      <c r="PG18" s="167"/>
      <c r="PH18" s="167"/>
      <c r="PI18" s="167"/>
      <c r="PJ18" s="167"/>
      <c r="PK18" s="167"/>
      <c r="PL18" s="167"/>
      <c r="PM18" s="167"/>
      <c r="PN18" s="167"/>
      <c r="PO18" s="167"/>
      <c r="PP18" s="167"/>
      <c r="PQ18" s="167"/>
      <c r="PR18" s="167"/>
      <c r="PS18" s="167"/>
      <c r="PT18" s="167"/>
      <c r="PU18" s="167"/>
      <c r="PV18" s="167"/>
      <c r="PW18" s="167"/>
      <c r="PX18" s="167"/>
      <c r="PY18" s="167"/>
      <c r="PZ18" s="167"/>
      <c r="QA18" s="167"/>
      <c r="QB18" s="167"/>
      <c r="QC18" s="167"/>
      <c r="QD18" s="167"/>
      <c r="QE18" s="167"/>
      <c r="QF18" s="167"/>
      <c r="QG18" s="167"/>
      <c r="QH18" s="167"/>
      <c r="QI18" s="167"/>
      <c r="QJ18" s="167"/>
      <c r="QK18" s="167"/>
      <c r="QL18" s="167"/>
      <c r="QM18" s="167"/>
      <c r="QN18" s="167"/>
      <c r="QO18" s="167"/>
      <c r="QP18" s="167"/>
      <c r="QQ18" s="167"/>
      <c r="QR18" s="167"/>
      <c r="QS18" s="167"/>
      <c r="QT18" s="167"/>
      <c r="QU18" s="167"/>
      <c r="QV18" s="167"/>
      <c r="QW18" s="167"/>
      <c r="QX18" s="167"/>
      <c r="QY18" s="167"/>
      <c r="QZ18" s="167"/>
      <c r="RA18" s="167"/>
      <c r="RB18" s="167"/>
      <c r="RC18" s="167"/>
      <c r="RD18" s="167"/>
      <c r="RE18" s="167"/>
      <c r="RF18" s="167"/>
      <c r="RG18" s="167"/>
      <c r="RH18" s="167"/>
      <c r="RI18" s="167"/>
      <c r="RJ18" s="167"/>
      <c r="RK18" s="167"/>
      <c r="RL18" s="167"/>
      <c r="RM18" s="167"/>
      <c r="RN18" s="167"/>
      <c r="RO18" s="167"/>
      <c r="RP18" s="167"/>
      <c r="RQ18" s="167"/>
      <c r="RR18" s="167"/>
      <c r="RS18" s="167"/>
      <c r="RT18" s="167"/>
      <c r="RU18" s="167"/>
      <c r="RV18" s="167"/>
      <c r="RW18" s="167"/>
      <c r="RX18" s="167"/>
      <c r="RY18" s="167"/>
      <c r="RZ18" s="167"/>
      <c r="SA18" s="167"/>
      <c r="SB18" s="167"/>
      <c r="SC18" s="167"/>
      <c r="SD18" s="167"/>
      <c r="SE18" s="167"/>
      <c r="SF18" s="167"/>
      <c r="SG18" s="167"/>
      <c r="SH18" s="167"/>
      <c r="SI18" s="167"/>
      <c r="SJ18" s="167"/>
      <c r="SK18" s="167"/>
      <c r="SL18" s="167"/>
      <c r="SM18" s="167"/>
      <c r="SN18" s="167"/>
      <c r="SO18" s="167"/>
      <c r="SP18" s="167"/>
      <c r="SQ18" s="167"/>
      <c r="SR18" s="167"/>
      <c r="SS18" s="167"/>
      <c r="ST18" s="167"/>
      <c r="SU18" s="167"/>
      <c r="SV18" s="167"/>
      <c r="SW18" s="167"/>
      <c r="SX18" s="167"/>
      <c r="SY18" s="167"/>
      <c r="SZ18" s="167"/>
      <c r="TA18" s="167"/>
      <c r="TB18" s="167"/>
      <c r="TC18" s="167"/>
      <c r="TD18" s="167"/>
      <c r="TE18" s="167"/>
      <c r="TF18" s="167"/>
      <c r="TG18" s="167"/>
      <c r="TH18" s="167"/>
      <c r="TI18" s="167"/>
      <c r="TJ18" s="167"/>
      <c r="TK18" s="167"/>
      <c r="TL18" s="167"/>
      <c r="TM18" s="167"/>
      <c r="TN18" s="167"/>
      <c r="TO18" s="167"/>
      <c r="TP18" s="167"/>
      <c r="TQ18" s="167"/>
      <c r="TR18" s="167"/>
      <c r="TS18" s="167"/>
      <c r="TT18" s="167"/>
      <c r="TU18" s="167"/>
      <c r="TV18" s="167"/>
      <c r="TW18" s="167"/>
      <c r="TX18" s="167"/>
      <c r="TY18" s="167"/>
      <c r="TZ18" s="167"/>
      <c r="UA18" s="167"/>
      <c r="UB18" s="167"/>
      <c r="UC18" s="167"/>
      <c r="UD18" s="167"/>
      <c r="UE18" s="167"/>
      <c r="UF18" s="167"/>
      <c r="UG18" s="167"/>
      <c r="UH18" s="167"/>
      <c r="UI18" s="167"/>
      <c r="UJ18" s="167"/>
      <c r="UK18" s="167"/>
      <c r="UL18" s="167"/>
      <c r="UM18" s="167"/>
      <c r="UN18" s="167"/>
      <c r="UO18" s="167"/>
      <c r="UP18" s="167"/>
      <c r="UQ18" s="167"/>
      <c r="UR18" s="167"/>
      <c r="US18" s="167"/>
      <c r="UT18" s="167"/>
      <c r="UU18" s="167"/>
      <c r="UV18" s="167"/>
      <c r="UW18" s="167"/>
      <c r="UX18" s="167"/>
      <c r="UY18" s="167"/>
      <c r="UZ18" s="167"/>
      <c r="VA18" s="167"/>
      <c r="VB18" s="167"/>
      <c r="VC18" s="167"/>
      <c r="VD18" s="167"/>
      <c r="VE18" s="167"/>
      <c r="VF18" s="167"/>
      <c r="VG18" s="167"/>
      <c r="VH18" s="167"/>
      <c r="VI18" s="167"/>
      <c r="VJ18" s="167"/>
      <c r="VK18" s="167"/>
      <c r="VL18" s="167"/>
      <c r="VM18" s="167"/>
      <c r="VN18" s="167"/>
      <c r="VO18" s="167"/>
      <c r="VP18" s="167"/>
      <c r="VQ18" s="167"/>
      <c r="VR18" s="167"/>
      <c r="VS18" s="167"/>
      <c r="VT18" s="167"/>
      <c r="VU18" s="167"/>
      <c r="VV18" s="167"/>
      <c r="VW18" s="167"/>
      <c r="VX18" s="167"/>
      <c r="VY18" s="167"/>
      <c r="VZ18" s="167"/>
      <c r="WA18" s="167"/>
      <c r="WB18" s="167"/>
      <c r="WC18" s="167"/>
      <c r="WD18" s="167"/>
      <c r="WE18" s="167"/>
      <c r="WF18" s="167"/>
      <c r="WG18" s="167"/>
      <c r="WH18" s="167"/>
      <c r="WI18" s="167"/>
      <c r="WJ18" s="167"/>
      <c r="WK18" s="167"/>
      <c r="WL18" s="167"/>
      <c r="WM18" s="167"/>
      <c r="WN18" s="167"/>
      <c r="WO18" s="167"/>
      <c r="WP18" s="167"/>
      <c r="WQ18" s="167"/>
      <c r="WR18" s="167"/>
      <c r="WS18" s="167"/>
      <c r="WT18" s="167"/>
      <c r="WU18" s="167"/>
      <c r="WV18" s="167"/>
      <c r="WW18" s="167"/>
      <c r="WX18" s="167"/>
      <c r="WY18" s="167"/>
      <c r="WZ18" s="167"/>
      <c r="XA18" s="167"/>
      <c r="XB18" s="167"/>
      <c r="XC18" s="167"/>
      <c r="XD18" s="167"/>
      <c r="XE18" s="167"/>
      <c r="XF18" s="167"/>
      <c r="XG18" s="167"/>
      <c r="XH18" s="167"/>
      <c r="XI18" s="167"/>
      <c r="XJ18" s="167"/>
      <c r="XK18" s="167"/>
      <c r="XL18" s="167"/>
      <c r="XM18" s="167"/>
      <c r="XN18" s="167"/>
      <c r="XO18" s="167"/>
      <c r="XP18" s="167"/>
      <c r="XQ18" s="167"/>
      <c r="XR18" s="167"/>
      <c r="XS18" s="167"/>
      <c r="XT18" s="167"/>
      <c r="XU18" s="167"/>
      <c r="XV18" s="167"/>
      <c r="XW18" s="167"/>
      <c r="XX18" s="167"/>
      <c r="XY18" s="167"/>
      <c r="XZ18" s="167"/>
      <c r="YA18" s="167"/>
      <c r="YB18" s="167"/>
      <c r="YC18" s="167"/>
      <c r="YD18" s="167"/>
      <c r="YE18" s="167"/>
      <c r="YF18" s="167"/>
      <c r="YG18" s="167"/>
      <c r="YH18" s="167"/>
      <c r="YI18" s="167"/>
      <c r="YJ18" s="167"/>
      <c r="YK18" s="167"/>
      <c r="YL18" s="167"/>
      <c r="YM18" s="167"/>
      <c r="YN18" s="167"/>
      <c r="YO18" s="167"/>
      <c r="YP18" s="167"/>
      <c r="YQ18" s="167"/>
      <c r="YR18" s="167"/>
      <c r="YS18" s="167"/>
      <c r="YT18" s="167"/>
      <c r="YU18" s="167"/>
      <c r="YV18" s="167"/>
      <c r="YW18" s="167"/>
      <c r="YX18" s="167"/>
      <c r="YY18" s="167"/>
      <c r="YZ18" s="167"/>
      <c r="ZA18" s="167"/>
      <c r="ZB18" s="167"/>
      <c r="ZC18" s="167"/>
      <c r="ZD18" s="167"/>
      <c r="ZE18" s="167"/>
      <c r="ZF18" s="167"/>
      <c r="ZG18" s="167"/>
      <c r="ZH18" s="167"/>
      <c r="ZI18" s="167"/>
      <c r="ZJ18" s="167"/>
      <c r="ZK18" s="167"/>
      <c r="ZL18" s="167"/>
      <c r="ZM18" s="167"/>
      <c r="ZN18" s="167"/>
      <c r="ZO18" s="167"/>
      <c r="ZP18" s="167"/>
      <c r="ZQ18" s="167"/>
      <c r="ZR18" s="167"/>
      <c r="ZS18" s="167"/>
      <c r="ZT18" s="167"/>
      <c r="ZU18" s="167"/>
      <c r="ZV18" s="167"/>
      <c r="ZW18" s="167"/>
      <c r="ZX18" s="167"/>
      <c r="ZY18" s="167"/>
      <c r="ZZ18" s="167"/>
      <c r="AAA18" s="167"/>
      <c r="AAB18" s="167"/>
      <c r="AAC18" s="167"/>
      <c r="AAD18" s="167"/>
      <c r="AAE18" s="167"/>
      <c r="AAF18" s="167"/>
      <c r="AAG18" s="167"/>
      <c r="AAH18" s="167"/>
      <c r="AAI18" s="167"/>
      <c r="AAJ18" s="167"/>
      <c r="AAK18" s="167"/>
      <c r="AAL18" s="167"/>
      <c r="AAM18" s="167"/>
      <c r="AAN18" s="167"/>
      <c r="AAO18" s="167"/>
      <c r="AAP18" s="167"/>
      <c r="AAQ18" s="167"/>
      <c r="AAR18" s="167"/>
      <c r="AAS18" s="167"/>
      <c r="AAT18" s="167"/>
      <c r="AAU18" s="167"/>
      <c r="AAV18" s="167"/>
      <c r="AAW18" s="167"/>
      <c r="AAX18" s="167"/>
      <c r="AAY18" s="167"/>
      <c r="AAZ18" s="167"/>
      <c r="ABA18" s="167"/>
      <c r="ABB18" s="167"/>
      <c r="ABC18" s="167"/>
      <c r="ABD18" s="167"/>
      <c r="ABE18" s="167"/>
      <c r="ABF18" s="167"/>
      <c r="ABG18" s="167"/>
      <c r="ABH18" s="167"/>
      <c r="ABI18" s="167"/>
      <c r="ABJ18" s="167"/>
      <c r="ABK18" s="167"/>
      <c r="ABL18" s="167"/>
      <c r="ABM18" s="167"/>
      <c r="ABN18" s="167"/>
      <c r="ABO18" s="167"/>
      <c r="ABP18" s="167"/>
      <c r="ABQ18" s="167"/>
      <c r="ABR18" s="167"/>
      <c r="ABS18" s="167"/>
      <c r="ABT18" s="167"/>
      <c r="ABU18" s="167"/>
      <c r="ABV18" s="167"/>
      <c r="ABW18" s="167"/>
      <c r="ABX18" s="167"/>
      <c r="ABY18" s="167"/>
      <c r="ABZ18" s="167"/>
      <c r="ACA18" s="167"/>
      <c r="ACB18" s="167"/>
      <c r="ACC18" s="167"/>
      <c r="ACD18" s="167"/>
      <c r="ACE18" s="167"/>
      <c r="ACF18" s="167"/>
      <c r="ACG18" s="167"/>
      <c r="ACH18" s="167"/>
      <c r="ACI18" s="167"/>
      <c r="ACJ18" s="167"/>
      <c r="ACK18" s="167"/>
      <c r="ACL18" s="167"/>
      <c r="ACM18" s="167"/>
      <c r="ACN18" s="167"/>
      <c r="ACO18" s="167"/>
      <c r="ACP18" s="167"/>
      <c r="ACQ18" s="167"/>
      <c r="ACR18" s="167"/>
      <c r="ACS18" s="167"/>
      <c r="ACT18" s="167"/>
      <c r="ACU18" s="167"/>
      <c r="ACV18" s="167"/>
      <c r="ACW18" s="167"/>
      <c r="ACX18" s="167"/>
      <c r="ACY18" s="167"/>
      <c r="ACZ18" s="167"/>
      <c r="ADA18" s="167"/>
      <c r="ADB18" s="167"/>
      <c r="ADC18" s="167"/>
      <c r="ADD18" s="167"/>
      <c r="ADE18" s="167"/>
      <c r="ADF18" s="167"/>
      <c r="ADG18" s="167"/>
      <c r="ADH18" s="167"/>
      <c r="ADI18" s="167"/>
      <c r="ADJ18" s="167"/>
      <c r="ADK18" s="167"/>
      <c r="ADL18" s="167"/>
      <c r="ADM18" s="167"/>
      <c r="ADN18" s="167"/>
      <c r="ADO18" s="167"/>
      <c r="ADP18" s="167"/>
      <c r="ADQ18" s="167"/>
      <c r="ADR18" s="167"/>
      <c r="ADS18" s="167"/>
      <c r="ADT18" s="167"/>
      <c r="ADU18" s="167"/>
      <c r="ADV18" s="167"/>
      <c r="ADW18" s="167"/>
      <c r="ADX18" s="167"/>
      <c r="ADY18" s="167"/>
      <c r="ADZ18" s="167"/>
      <c r="AEA18" s="167"/>
      <c r="AEB18" s="167"/>
      <c r="AEC18" s="167"/>
      <c r="AED18" s="167"/>
      <c r="AEE18" s="167"/>
      <c r="AEF18" s="167"/>
      <c r="AEG18" s="167"/>
      <c r="AEH18" s="167"/>
      <c r="AEI18" s="167"/>
      <c r="AEJ18" s="167"/>
      <c r="AEK18" s="167"/>
      <c r="AEL18" s="167"/>
      <c r="AEM18" s="167"/>
      <c r="AEN18" s="167"/>
      <c r="AEO18" s="167"/>
      <c r="AEP18" s="167"/>
      <c r="AEQ18" s="167"/>
      <c r="AER18" s="167"/>
      <c r="AES18" s="167"/>
      <c r="AET18" s="167"/>
      <c r="AEU18" s="167"/>
      <c r="AEV18" s="167"/>
      <c r="AEW18" s="167"/>
      <c r="AEX18" s="167"/>
      <c r="AEY18" s="167"/>
      <c r="AEZ18" s="167"/>
      <c r="AFA18" s="167"/>
      <c r="AFB18" s="167"/>
      <c r="AFC18" s="167"/>
      <c r="AFD18" s="167"/>
      <c r="AFE18" s="167"/>
      <c r="AFF18" s="167"/>
      <c r="AFG18" s="167"/>
      <c r="AFH18" s="167"/>
      <c r="AFI18" s="167"/>
      <c r="AFJ18" s="167"/>
      <c r="AFK18" s="167"/>
      <c r="AFL18" s="167"/>
      <c r="AFM18" s="167"/>
      <c r="AFN18" s="167"/>
      <c r="AFO18" s="167"/>
      <c r="AFP18" s="167"/>
      <c r="AFQ18" s="167"/>
      <c r="AFR18" s="167"/>
      <c r="AFS18" s="167"/>
      <c r="AFT18" s="167"/>
      <c r="AFU18" s="167"/>
      <c r="AFV18" s="167"/>
      <c r="AFW18" s="167"/>
      <c r="AFX18" s="167"/>
      <c r="AFY18" s="167"/>
      <c r="AFZ18" s="167"/>
      <c r="AGA18" s="167"/>
      <c r="AGB18" s="167"/>
      <c r="AGC18" s="167"/>
      <c r="AGD18" s="167"/>
      <c r="AGE18" s="167"/>
      <c r="AGF18" s="167"/>
      <c r="AGG18" s="167"/>
      <c r="AGH18" s="167"/>
      <c r="AGI18" s="167"/>
      <c r="AGJ18" s="167"/>
      <c r="AGK18" s="167"/>
      <c r="AGL18" s="167"/>
      <c r="AGM18" s="167"/>
      <c r="AGN18" s="167"/>
      <c r="AGO18" s="167"/>
      <c r="AGP18" s="167"/>
      <c r="AGQ18" s="167"/>
      <c r="AGR18" s="167"/>
      <c r="AGS18" s="167"/>
      <c r="AGT18" s="167"/>
      <c r="AGU18" s="167"/>
      <c r="AGV18" s="167"/>
      <c r="AGW18" s="167"/>
      <c r="AGX18" s="167"/>
      <c r="AGY18" s="167"/>
      <c r="AGZ18" s="167"/>
      <c r="AHA18" s="167"/>
      <c r="AHB18" s="167"/>
      <c r="AHC18" s="167"/>
      <c r="AHD18" s="167"/>
      <c r="AHE18" s="167"/>
      <c r="AHF18" s="167"/>
      <c r="AHG18" s="167"/>
      <c r="AHH18" s="167"/>
      <c r="AHI18" s="167"/>
      <c r="AHJ18" s="167"/>
      <c r="AHK18" s="167"/>
      <c r="AHL18" s="167"/>
      <c r="AHM18" s="167"/>
      <c r="AHN18" s="167"/>
      <c r="AHO18" s="167"/>
      <c r="AHP18" s="167"/>
      <c r="AHQ18" s="167"/>
      <c r="AHR18" s="167"/>
      <c r="AHS18" s="167"/>
      <c r="AHT18" s="167"/>
      <c r="AHU18" s="167"/>
      <c r="AHV18" s="167"/>
      <c r="AHW18" s="167"/>
      <c r="AHX18" s="167"/>
      <c r="AHY18" s="167"/>
      <c r="AHZ18" s="167"/>
      <c r="AIA18" s="167"/>
      <c r="AIB18" s="167"/>
      <c r="AIC18" s="167"/>
      <c r="AID18" s="167"/>
      <c r="AIE18" s="167"/>
      <c r="AIF18" s="167"/>
      <c r="AIG18" s="167"/>
      <c r="AIH18" s="167"/>
      <c r="AII18" s="167"/>
      <c r="AIJ18" s="167"/>
      <c r="AIK18" s="167"/>
      <c r="AIL18" s="167"/>
      <c r="AIM18" s="167"/>
      <c r="AIN18" s="167"/>
      <c r="AIO18" s="167"/>
      <c r="AIP18" s="167"/>
      <c r="AIQ18" s="167"/>
      <c r="AIR18" s="167"/>
      <c r="AIS18" s="167"/>
      <c r="AIT18" s="167"/>
      <c r="AIU18" s="167"/>
      <c r="AIV18" s="167"/>
      <c r="AIW18" s="167"/>
      <c r="AIX18" s="167"/>
      <c r="AIY18" s="167"/>
      <c r="AIZ18" s="167"/>
      <c r="AJA18" s="167"/>
      <c r="AJB18" s="167"/>
      <c r="AJC18" s="167"/>
      <c r="AJD18" s="167"/>
      <c r="AJE18" s="167"/>
      <c r="AJF18" s="167"/>
      <c r="AJG18" s="167"/>
      <c r="AJH18" s="167"/>
      <c r="AJI18" s="167"/>
      <c r="AJJ18" s="167"/>
      <c r="AJK18" s="167"/>
      <c r="AJL18" s="167"/>
      <c r="AJM18" s="167"/>
      <c r="AJN18" s="167"/>
      <c r="AJO18" s="167"/>
      <c r="AJP18" s="167"/>
      <c r="AJQ18" s="167"/>
      <c r="AJR18" s="167"/>
      <c r="AJS18" s="167"/>
      <c r="AJT18" s="167"/>
      <c r="AJU18" s="167"/>
      <c r="AJV18" s="167"/>
      <c r="AJW18" s="167"/>
      <c r="AJX18" s="167"/>
      <c r="AJY18" s="167"/>
      <c r="AJZ18" s="167"/>
      <c r="AKA18" s="167"/>
      <c r="AKB18" s="167"/>
      <c r="AKC18" s="167"/>
      <c r="AKD18" s="167"/>
      <c r="AKE18" s="167"/>
      <c r="AKF18" s="167"/>
      <c r="AKG18" s="167"/>
      <c r="AKH18" s="167"/>
      <c r="AKI18" s="167"/>
      <c r="AKJ18" s="167"/>
      <c r="AKK18" s="167"/>
      <c r="AKL18" s="167"/>
      <c r="AKM18" s="167"/>
      <c r="AKN18" s="167"/>
      <c r="AKO18" s="167"/>
      <c r="AKP18" s="167"/>
      <c r="AKQ18" s="167"/>
      <c r="AKR18" s="167"/>
      <c r="AKS18" s="167"/>
      <c r="AKT18" s="167"/>
      <c r="AKU18" s="167"/>
      <c r="AKV18" s="167"/>
      <c r="AKW18" s="167"/>
      <c r="AKX18" s="167"/>
      <c r="AKY18" s="167"/>
      <c r="AKZ18" s="167"/>
      <c r="ALA18" s="167"/>
      <c r="ALB18" s="167"/>
      <c r="ALC18" s="167"/>
      <c r="ALD18" s="167"/>
      <c r="ALE18" s="167"/>
      <c r="ALF18" s="167"/>
      <c r="ALG18" s="167"/>
      <c r="ALH18" s="167"/>
      <c r="ALI18" s="167"/>
      <c r="ALJ18" s="167"/>
      <c r="ALK18" s="167"/>
      <c r="ALL18" s="167"/>
      <c r="ALM18" s="167"/>
      <c r="ALN18" s="167"/>
      <c r="ALO18" s="167"/>
      <c r="ALP18" s="167"/>
      <c r="ALQ18" s="167"/>
      <c r="ALR18" s="167"/>
      <c r="ALS18" s="167"/>
      <c r="ALT18" s="167"/>
      <c r="ALU18" s="167"/>
      <c r="ALV18" s="167"/>
      <c r="ALW18" s="167"/>
      <c r="ALX18" s="167"/>
      <c r="ALY18" s="167"/>
      <c r="ALZ18" s="167"/>
      <c r="AMA18" s="167"/>
      <c r="AMB18" s="167"/>
      <c r="AMC18" s="167"/>
      <c r="AMD18" s="167"/>
      <c r="AME18" s="167"/>
      <c r="AMF18" s="167"/>
      <c r="AMG18" s="167"/>
      <c r="AMH18" s="167"/>
      <c r="AMI18" s="167"/>
    </row>
    <row r="19" spans="1:1024" s="168" customFormat="1" ht="63.75" customHeight="1">
      <c r="A19" s="154">
        <v>16</v>
      </c>
      <c r="B19" s="170" t="s">
        <v>126</v>
      </c>
      <c r="C19" s="171" t="s">
        <v>102</v>
      </c>
      <c r="D19" s="171" t="s">
        <v>4</v>
      </c>
      <c r="E19" s="172" t="s">
        <v>145</v>
      </c>
      <c r="F19" s="173" t="s">
        <v>112</v>
      </c>
      <c r="G19" s="174">
        <v>5</v>
      </c>
      <c r="H19" s="171">
        <v>0</v>
      </c>
      <c r="I19" s="175" t="s">
        <v>3</v>
      </c>
      <c r="J19" s="176">
        <v>30000</v>
      </c>
      <c r="K19" s="176">
        <v>6300</v>
      </c>
      <c r="L19" s="176">
        <v>36300</v>
      </c>
      <c r="M19" s="176">
        <v>30000</v>
      </c>
      <c r="N19" s="177" t="str">
        <f>'2024_4T_Contractes_NO_menors'!N18</f>
        <v>Perfil Contratante</v>
      </c>
      <c r="O19" s="171">
        <v>1</v>
      </c>
      <c r="P19" s="171">
        <v>0</v>
      </c>
      <c r="Q19" s="178">
        <f>(P19/O19)</f>
        <v>0</v>
      </c>
      <c r="R19" s="179" t="s">
        <v>127</v>
      </c>
      <c r="S19" s="180" t="s">
        <v>128</v>
      </c>
      <c r="T19" s="175">
        <v>28960.68</v>
      </c>
      <c r="U19" s="176">
        <v>6081.75</v>
      </c>
      <c r="V19" s="176">
        <v>35042.43</v>
      </c>
      <c r="W19" s="181">
        <f>1-V19/L19</f>
        <v>3.4643801652892603E-2</v>
      </c>
      <c r="X19" s="182">
        <v>45545</v>
      </c>
      <c r="Y19" s="166" t="s">
        <v>119</v>
      </c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  <c r="IV19" s="167"/>
      <c r="IW19" s="167"/>
      <c r="IX19" s="167"/>
      <c r="IY19" s="167"/>
      <c r="IZ19" s="167"/>
      <c r="JA19" s="167"/>
      <c r="JB19" s="167"/>
      <c r="JC19" s="167"/>
      <c r="JD19" s="167"/>
      <c r="JE19" s="167"/>
      <c r="JF19" s="167"/>
      <c r="JG19" s="167"/>
      <c r="JH19" s="167"/>
      <c r="JI19" s="167"/>
      <c r="JJ19" s="167"/>
      <c r="JK19" s="167"/>
      <c r="JL19" s="167"/>
      <c r="JM19" s="167"/>
      <c r="JN19" s="167"/>
      <c r="JO19" s="167"/>
      <c r="JP19" s="167"/>
      <c r="JQ19" s="167"/>
      <c r="JR19" s="167"/>
      <c r="JS19" s="167"/>
      <c r="JT19" s="167"/>
      <c r="JU19" s="167"/>
      <c r="JV19" s="167"/>
      <c r="JW19" s="167"/>
      <c r="JX19" s="167"/>
      <c r="JY19" s="167"/>
      <c r="JZ19" s="167"/>
      <c r="KA19" s="167"/>
      <c r="KB19" s="167"/>
      <c r="KC19" s="167"/>
      <c r="KD19" s="167"/>
      <c r="KE19" s="167"/>
      <c r="KF19" s="167"/>
      <c r="KG19" s="167"/>
      <c r="KH19" s="167"/>
      <c r="KI19" s="167"/>
      <c r="KJ19" s="167"/>
      <c r="KK19" s="167"/>
      <c r="KL19" s="167"/>
      <c r="KM19" s="167"/>
      <c r="KN19" s="167"/>
      <c r="KO19" s="167"/>
      <c r="KP19" s="167"/>
      <c r="KQ19" s="167"/>
      <c r="KR19" s="167"/>
      <c r="KS19" s="167"/>
      <c r="KT19" s="167"/>
      <c r="KU19" s="167"/>
      <c r="KV19" s="167"/>
      <c r="KW19" s="167"/>
      <c r="KX19" s="167"/>
      <c r="KY19" s="167"/>
      <c r="KZ19" s="167"/>
      <c r="LA19" s="167"/>
      <c r="LB19" s="167"/>
      <c r="LC19" s="167"/>
      <c r="LD19" s="167"/>
      <c r="LE19" s="167"/>
      <c r="LF19" s="167"/>
      <c r="LG19" s="167"/>
      <c r="LH19" s="167"/>
      <c r="LI19" s="167"/>
      <c r="LJ19" s="167"/>
      <c r="LK19" s="167"/>
      <c r="LL19" s="167"/>
      <c r="LM19" s="167"/>
      <c r="LN19" s="167"/>
      <c r="LO19" s="167"/>
      <c r="LP19" s="167"/>
      <c r="LQ19" s="167"/>
      <c r="LR19" s="167"/>
      <c r="LS19" s="167"/>
      <c r="LT19" s="167"/>
      <c r="LU19" s="167"/>
      <c r="LV19" s="167"/>
      <c r="LW19" s="167"/>
      <c r="LX19" s="167"/>
      <c r="LY19" s="167"/>
      <c r="LZ19" s="167"/>
      <c r="MA19" s="167"/>
      <c r="MB19" s="167"/>
      <c r="MC19" s="167"/>
      <c r="MD19" s="167"/>
      <c r="ME19" s="167"/>
      <c r="MF19" s="167"/>
      <c r="MG19" s="167"/>
      <c r="MH19" s="167"/>
      <c r="MI19" s="167"/>
      <c r="MJ19" s="167"/>
      <c r="MK19" s="167"/>
      <c r="ML19" s="167"/>
      <c r="MM19" s="167"/>
      <c r="MN19" s="167"/>
      <c r="MO19" s="167"/>
      <c r="MP19" s="167"/>
      <c r="MQ19" s="167"/>
      <c r="MR19" s="167"/>
      <c r="MS19" s="167"/>
      <c r="MT19" s="167"/>
      <c r="MU19" s="167"/>
      <c r="MV19" s="167"/>
      <c r="MW19" s="167"/>
      <c r="MX19" s="167"/>
      <c r="MY19" s="167"/>
      <c r="MZ19" s="167"/>
      <c r="NA19" s="167"/>
      <c r="NB19" s="167"/>
      <c r="NC19" s="167"/>
      <c r="ND19" s="167"/>
      <c r="NE19" s="167"/>
      <c r="NF19" s="167"/>
      <c r="NG19" s="167"/>
      <c r="NH19" s="167"/>
      <c r="NI19" s="167"/>
      <c r="NJ19" s="167"/>
      <c r="NK19" s="167"/>
      <c r="NL19" s="167"/>
      <c r="NM19" s="167"/>
      <c r="NN19" s="167"/>
      <c r="NO19" s="167"/>
      <c r="NP19" s="167"/>
      <c r="NQ19" s="167"/>
      <c r="NR19" s="167"/>
      <c r="NS19" s="167"/>
      <c r="NT19" s="167"/>
      <c r="NU19" s="167"/>
      <c r="NV19" s="167"/>
      <c r="NW19" s="167"/>
      <c r="NX19" s="167"/>
      <c r="NY19" s="167"/>
      <c r="NZ19" s="167"/>
      <c r="OA19" s="167"/>
      <c r="OB19" s="167"/>
      <c r="OC19" s="167"/>
      <c r="OD19" s="167"/>
      <c r="OE19" s="167"/>
      <c r="OF19" s="167"/>
      <c r="OG19" s="167"/>
      <c r="OH19" s="167"/>
      <c r="OI19" s="167"/>
      <c r="OJ19" s="167"/>
      <c r="OK19" s="167"/>
      <c r="OL19" s="167"/>
      <c r="OM19" s="167"/>
      <c r="ON19" s="167"/>
      <c r="OO19" s="167"/>
      <c r="OP19" s="167"/>
      <c r="OQ19" s="167"/>
      <c r="OR19" s="167"/>
      <c r="OS19" s="167"/>
      <c r="OT19" s="167"/>
      <c r="OU19" s="167"/>
      <c r="OV19" s="167"/>
      <c r="OW19" s="167"/>
      <c r="OX19" s="167"/>
      <c r="OY19" s="167"/>
      <c r="OZ19" s="167"/>
      <c r="PA19" s="167"/>
      <c r="PB19" s="167"/>
      <c r="PC19" s="167"/>
      <c r="PD19" s="167"/>
      <c r="PE19" s="167"/>
      <c r="PF19" s="167"/>
      <c r="PG19" s="167"/>
      <c r="PH19" s="167"/>
      <c r="PI19" s="167"/>
      <c r="PJ19" s="167"/>
      <c r="PK19" s="167"/>
      <c r="PL19" s="167"/>
      <c r="PM19" s="167"/>
      <c r="PN19" s="167"/>
      <c r="PO19" s="167"/>
      <c r="PP19" s="167"/>
      <c r="PQ19" s="167"/>
      <c r="PR19" s="167"/>
      <c r="PS19" s="167"/>
      <c r="PT19" s="167"/>
      <c r="PU19" s="167"/>
      <c r="PV19" s="167"/>
      <c r="PW19" s="167"/>
      <c r="PX19" s="167"/>
      <c r="PY19" s="167"/>
      <c r="PZ19" s="167"/>
      <c r="QA19" s="167"/>
      <c r="QB19" s="167"/>
      <c r="QC19" s="167"/>
      <c r="QD19" s="167"/>
      <c r="QE19" s="167"/>
      <c r="QF19" s="167"/>
      <c r="QG19" s="167"/>
      <c r="QH19" s="167"/>
      <c r="QI19" s="167"/>
      <c r="QJ19" s="167"/>
      <c r="QK19" s="167"/>
      <c r="QL19" s="167"/>
      <c r="QM19" s="167"/>
      <c r="QN19" s="167"/>
      <c r="QO19" s="167"/>
      <c r="QP19" s="167"/>
      <c r="QQ19" s="167"/>
      <c r="QR19" s="167"/>
      <c r="QS19" s="167"/>
      <c r="QT19" s="167"/>
      <c r="QU19" s="167"/>
      <c r="QV19" s="167"/>
      <c r="QW19" s="167"/>
      <c r="QX19" s="167"/>
      <c r="QY19" s="167"/>
      <c r="QZ19" s="167"/>
      <c r="RA19" s="167"/>
      <c r="RB19" s="167"/>
      <c r="RC19" s="167"/>
      <c r="RD19" s="167"/>
      <c r="RE19" s="167"/>
      <c r="RF19" s="167"/>
      <c r="RG19" s="167"/>
      <c r="RH19" s="167"/>
      <c r="RI19" s="167"/>
      <c r="RJ19" s="167"/>
      <c r="RK19" s="167"/>
      <c r="RL19" s="167"/>
      <c r="RM19" s="167"/>
      <c r="RN19" s="167"/>
      <c r="RO19" s="167"/>
      <c r="RP19" s="167"/>
      <c r="RQ19" s="167"/>
      <c r="RR19" s="167"/>
      <c r="RS19" s="167"/>
      <c r="RT19" s="167"/>
      <c r="RU19" s="167"/>
      <c r="RV19" s="167"/>
      <c r="RW19" s="167"/>
      <c r="RX19" s="167"/>
      <c r="RY19" s="167"/>
      <c r="RZ19" s="167"/>
      <c r="SA19" s="167"/>
      <c r="SB19" s="167"/>
      <c r="SC19" s="167"/>
      <c r="SD19" s="167"/>
      <c r="SE19" s="167"/>
      <c r="SF19" s="167"/>
      <c r="SG19" s="167"/>
      <c r="SH19" s="167"/>
      <c r="SI19" s="167"/>
      <c r="SJ19" s="167"/>
      <c r="SK19" s="167"/>
      <c r="SL19" s="167"/>
      <c r="SM19" s="167"/>
      <c r="SN19" s="167"/>
      <c r="SO19" s="167"/>
      <c r="SP19" s="167"/>
      <c r="SQ19" s="167"/>
      <c r="SR19" s="167"/>
      <c r="SS19" s="167"/>
      <c r="ST19" s="167"/>
      <c r="SU19" s="167"/>
      <c r="SV19" s="167"/>
      <c r="SW19" s="167"/>
      <c r="SX19" s="167"/>
      <c r="SY19" s="167"/>
      <c r="SZ19" s="167"/>
      <c r="TA19" s="167"/>
      <c r="TB19" s="167"/>
      <c r="TC19" s="167"/>
      <c r="TD19" s="167"/>
      <c r="TE19" s="167"/>
      <c r="TF19" s="167"/>
      <c r="TG19" s="167"/>
      <c r="TH19" s="167"/>
      <c r="TI19" s="167"/>
      <c r="TJ19" s="167"/>
      <c r="TK19" s="167"/>
      <c r="TL19" s="167"/>
      <c r="TM19" s="167"/>
      <c r="TN19" s="167"/>
      <c r="TO19" s="167"/>
      <c r="TP19" s="167"/>
      <c r="TQ19" s="167"/>
      <c r="TR19" s="167"/>
      <c r="TS19" s="167"/>
      <c r="TT19" s="167"/>
      <c r="TU19" s="167"/>
      <c r="TV19" s="167"/>
      <c r="TW19" s="167"/>
      <c r="TX19" s="167"/>
      <c r="TY19" s="167"/>
      <c r="TZ19" s="167"/>
      <c r="UA19" s="167"/>
      <c r="UB19" s="167"/>
      <c r="UC19" s="167"/>
      <c r="UD19" s="167"/>
      <c r="UE19" s="167"/>
      <c r="UF19" s="167"/>
      <c r="UG19" s="167"/>
      <c r="UH19" s="167"/>
      <c r="UI19" s="167"/>
      <c r="UJ19" s="167"/>
      <c r="UK19" s="167"/>
      <c r="UL19" s="167"/>
      <c r="UM19" s="167"/>
      <c r="UN19" s="167"/>
      <c r="UO19" s="167"/>
      <c r="UP19" s="167"/>
      <c r="UQ19" s="167"/>
      <c r="UR19" s="167"/>
      <c r="US19" s="167"/>
      <c r="UT19" s="167"/>
      <c r="UU19" s="167"/>
      <c r="UV19" s="167"/>
      <c r="UW19" s="167"/>
      <c r="UX19" s="167"/>
      <c r="UY19" s="167"/>
      <c r="UZ19" s="167"/>
      <c r="VA19" s="167"/>
      <c r="VB19" s="167"/>
      <c r="VC19" s="167"/>
      <c r="VD19" s="167"/>
      <c r="VE19" s="167"/>
      <c r="VF19" s="167"/>
      <c r="VG19" s="167"/>
      <c r="VH19" s="167"/>
      <c r="VI19" s="167"/>
      <c r="VJ19" s="167"/>
      <c r="VK19" s="167"/>
      <c r="VL19" s="167"/>
      <c r="VM19" s="167"/>
      <c r="VN19" s="167"/>
      <c r="VO19" s="167"/>
      <c r="VP19" s="167"/>
      <c r="VQ19" s="167"/>
      <c r="VR19" s="167"/>
      <c r="VS19" s="167"/>
      <c r="VT19" s="167"/>
      <c r="VU19" s="167"/>
      <c r="VV19" s="167"/>
      <c r="VW19" s="167"/>
      <c r="VX19" s="167"/>
      <c r="VY19" s="167"/>
      <c r="VZ19" s="167"/>
      <c r="WA19" s="167"/>
      <c r="WB19" s="167"/>
      <c r="WC19" s="167"/>
      <c r="WD19" s="167"/>
      <c r="WE19" s="167"/>
      <c r="WF19" s="167"/>
      <c r="WG19" s="167"/>
      <c r="WH19" s="167"/>
      <c r="WI19" s="167"/>
      <c r="WJ19" s="167"/>
      <c r="WK19" s="167"/>
      <c r="WL19" s="167"/>
      <c r="WM19" s="167"/>
      <c r="WN19" s="167"/>
      <c r="WO19" s="167"/>
      <c r="WP19" s="167"/>
      <c r="WQ19" s="167"/>
      <c r="WR19" s="167"/>
      <c r="WS19" s="167"/>
      <c r="WT19" s="167"/>
      <c r="WU19" s="167"/>
      <c r="WV19" s="167"/>
      <c r="WW19" s="167"/>
      <c r="WX19" s="167"/>
      <c r="WY19" s="167"/>
      <c r="WZ19" s="167"/>
      <c r="XA19" s="167"/>
      <c r="XB19" s="167"/>
      <c r="XC19" s="167"/>
      <c r="XD19" s="167"/>
      <c r="XE19" s="167"/>
      <c r="XF19" s="167"/>
      <c r="XG19" s="167"/>
      <c r="XH19" s="167"/>
      <c r="XI19" s="167"/>
      <c r="XJ19" s="167"/>
      <c r="XK19" s="167"/>
      <c r="XL19" s="167"/>
      <c r="XM19" s="167"/>
      <c r="XN19" s="167"/>
      <c r="XO19" s="167"/>
      <c r="XP19" s="167"/>
      <c r="XQ19" s="167"/>
      <c r="XR19" s="167"/>
      <c r="XS19" s="167"/>
      <c r="XT19" s="167"/>
      <c r="XU19" s="167"/>
      <c r="XV19" s="167"/>
      <c r="XW19" s="167"/>
      <c r="XX19" s="167"/>
      <c r="XY19" s="167"/>
      <c r="XZ19" s="167"/>
      <c r="YA19" s="167"/>
      <c r="YB19" s="167"/>
      <c r="YC19" s="167"/>
      <c r="YD19" s="167"/>
      <c r="YE19" s="167"/>
      <c r="YF19" s="167"/>
      <c r="YG19" s="167"/>
      <c r="YH19" s="167"/>
      <c r="YI19" s="167"/>
      <c r="YJ19" s="167"/>
      <c r="YK19" s="167"/>
      <c r="YL19" s="167"/>
      <c r="YM19" s="167"/>
      <c r="YN19" s="167"/>
      <c r="YO19" s="167"/>
      <c r="YP19" s="167"/>
      <c r="YQ19" s="167"/>
      <c r="YR19" s="167"/>
      <c r="YS19" s="167"/>
      <c r="YT19" s="167"/>
      <c r="YU19" s="167"/>
      <c r="YV19" s="167"/>
      <c r="YW19" s="167"/>
      <c r="YX19" s="167"/>
      <c r="YY19" s="167"/>
      <c r="YZ19" s="167"/>
      <c r="ZA19" s="167"/>
      <c r="ZB19" s="167"/>
      <c r="ZC19" s="167"/>
      <c r="ZD19" s="167"/>
      <c r="ZE19" s="167"/>
      <c r="ZF19" s="167"/>
      <c r="ZG19" s="167"/>
      <c r="ZH19" s="167"/>
      <c r="ZI19" s="167"/>
      <c r="ZJ19" s="167"/>
      <c r="ZK19" s="167"/>
      <c r="ZL19" s="167"/>
      <c r="ZM19" s="167"/>
      <c r="ZN19" s="167"/>
      <c r="ZO19" s="167"/>
      <c r="ZP19" s="167"/>
      <c r="ZQ19" s="167"/>
      <c r="ZR19" s="167"/>
      <c r="ZS19" s="167"/>
      <c r="ZT19" s="167"/>
      <c r="ZU19" s="167"/>
      <c r="ZV19" s="167"/>
      <c r="ZW19" s="167"/>
      <c r="ZX19" s="167"/>
      <c r="ZY19" s="167"/>
      <c r="ZZ19" s="167"/>
      <c r="AAA19" s="167"/>
      <c r="AAB19" s="167"/>
      <c r="AAC19" s="167"/>
      <c r="AAD19" s="167"/>
      <c r="AAE19" s="167"/>
      <c r="AAF19" s="167"/>
      <c r="AAG19" s="167"/>
      <c r="AAH19" s="167"/>
      <c r="AAI19" s="167"/>
      <c r="AAJ19" s="167"/>
      <c r="AAK19" s="167"/>
      <c r="AAL19" s="167"/>
      <c r="AAM19" s="167"/>
      <c r="AAN19" s="167"/>
      <c r="AAO19" s="167"/>
      <c r="AAP19" s="167"/>
      <c r="AAQ19" s="167"/>
      <c r="AAR19" s="167"/>
      <c r="AAS19" s="167"/>
      <c r="AAT19" s="167"/>
      <c r="AAU19" s="167"/>
      <c r="AAV19" s="167"/>
      <c r="AAW19" s="167"/>
      <c r="AAX19" s="167"/>
      <c r="AAY19" s="167"/>
      <c r="AAZ19" s="167"/>
      <c r="ABA19" s="167"/>
      <c r="ABB19" s="167"/>
      <c r="ABC19" s="167"/>
      <c r="ABD19" s="167"/>
      <c r="ABE19" s="167"/>
      <c r="ABF19" s="167"/>
      <c r="ABG19" s="167"/>
      <c r="ABH19" s="167"/>
      <c r="ABI19" s="167"/>
      <c r="ABJ19" s="167"/>
      <c r="ABK19" s="167"/>
      <c r="ABL19" s="167"/>
      <c r="ABM19" s="167"/>
      <c r="ABN19" s="167"/>
      <c r="ABO19" s="167"/>
      <c r="ABP19" s="167"/>
      <c r="ABQ19" s="167"/>
      <c r="ABR19" s="167"/>
      <c r="ABS19" s="167"/>
      <c r="ABT19" s="167"/>
      <c r="ABU19" s="167"/>
      <c r="ABV19" s="167"/>
      <c r="ABW19" s="167"/>
      <c r="ABX19" s="167"/>
      <c r="ABY19" s="167"/>
      <c r="ABZ19" s="167"/>
      <c r="ACA19" s="167"/>
      <c r="ACB19" s="167"/>
      <c r="ACC19" s="167"/>
      <c r="ACD19" s="167"/>
      <c r="ACE19" s="167"/>
      <c r="ACF19" s="167"/>
      <c r="ACG19" s="167"/>
      <c r="ACH19" s="167"/>
      <c r="ACI19" s="167"/>
      <c r="ACJ19" s="167"/>
      <c r="ACK19" s="167"/>
      <c r="ACL19" s="167"/>
      <c r="ACM19" s="167"/>
      <c r="ACN19" s="167"/>
      <c r="ACO19" s="167"/>
      <c r="ACP19" s="167"/>
      <c r="ACQ19" s="167"/>
      <c r="ACR19" s="167"/>
      <c r="ACS19" s="167"/>
      <c r="ACT19" s="167"/>
      <c r="ACU19" s="167"/>
      <c r="ACV19" s="167"/>
      <c r="ACW19" s="167"/>
      <c r="ACX19" s="167"/>
      <c r="ACY19" s="167"/>
      <c r="ACZ19" s="167"/>
      <c r="ADA19" s="167"/>
      <c r="ADB19" s="167"/>
      <c r="ADC19" s="167"/>
      <c r="ADD19" s="167"/>
      <c r="ADE19" s="167"/>
      <c r="ADF19" s="167"/>
      <c r="ADG19" s="167"/>
      <c r="ADH19" s="167"/>
      <c r="ADI19" s="167"/>
      <c r="ADJ19" s="167"/>
      <c r="ADK19" s="167"/>
      <c r="ADL19" s="167"/>
      <c r="ADM19" s="167"/>
      <c r="ADN19" s="167"/>
      <c r="ADO19" s="167"/>
      <c r="ADP19" s="167"/>
      <c r="ADQ19" s="167"/>
      <c r="ADR19" s="167"/>
      <c r="ADS19" s="167"/>
      <c r="ADT19" s="167"/>
      <c r="ADU19" s="167"/>
      <c r="ADV19" s="167"/>
      <c r="ADW19" s="167"/>
      <c r="ADX19" s="167"/>
      <c r="ADY19" s="167"/>
      <c r="ADZ19" s="167"/>
      <c r="AEA19" s="167"/>
      <c r="AEB19" s="167"/>
      <c r="AEC19" s="167"/>
      <c r="AED19" s="167"/>
      <c r="AEE19" s="167"/>
      <c r="AEF19" s="167"/>
      <c r="AEG19" s="167"/>
      <c r="AEH19" s="167"/>
      <c r="AEI19" s="167"/>
      <c r="AEJ19" s="167"/>
      <c r="AEK19" s="167"/>
      <c r="AEL19" s="167"/>
      <c r="AEM19" s="167"/>
      <c r="AEN19" s="167"/>
      <c r="AEO19" s="167"/>
      <c r="AEP19" s="167"/>
      <c r="AEQ19" s="167"/>
      <c r="AER19" s="167"/>
      <c r="AES19" s="167"/>
      <c r="AET19" s="167"/>
      <c r="AEU19" s="167"/>
      <c r="AEV19" s="167"/>
      <c r="AEW19" s="167"/>
      <c r="AEX19" s="167"/>
      <c r="AEY19" s="167"/>
      <c r="AEZ19" s="167"/>
      <c r="AFA19" s="167"/>
      <c r="AFB19" s="167"/>
      <c r="AFC19" s="167"/>
      <c r="AFD19" s="167"/>
      <c r="AFE19" s="167"/>
      <c r="AFF19" s="167"/>
      <c r="AFG19" s="167"/>
      <c r="AFH19" s="167"/>
      <c r="AFI19" s="167"/>
      <c r="AFJ19" s="167"/>
      <c r="AFK19" s="167"/>
      <c r="AFL19" s="167"/>
      <c r="AFM19" s="167"/>
      <c r="AFN19" s="167"/>
      <c r="AFO19" s="167"/>
      <c r="AFP19" s="167"/>
      <c r="AFQ19" s="167"/>
      <c r="AFR19" s="167"/>
      <c r="AFS19" s="167"/>
      <c r="AFT19" s="167"/>
      <c r="AFU19" s="167"/>
      <c r="AFV19" s="167"/>
      <c r="AFW19" s="167"/>
      <c r="AFX19" s="167"/>
      <c r="AFY19" s="167"/>
      <c r="AFZ19" s="167"/>
      <c r="AGA19" s="167"/>
      <c r="AGB19" s="167"/>
      <c r="AGC19" s="167"/>
      <c r="AGD19" s="167"/>
      <c r="AGE19" s="167"/>
      <c r="AGF19" s="167"/>
      <c r="AGG19" s="167"/>
      <c r="AGH19" s="167"/>
      <c r="AGI19" s="167"/>
      <c r="AGJ19" s="167"/>
      <c r="AGK19" s="167"/>
      <c r="AGL19" s="167"/>
      <c r="AGM19" s="167"/>
      <c r="AGN19" s="167"/>
      <c r="AGO19" s="167"/>
      <c r="AGP19" s="167"/>
      <c r="AGQ19" s="167"/>
      <c r="AGR19" s="167"/>
      <c r="AGS19" s="167"/>
      <c r="AGT19" s="167"/>
      <c r="AGU19" s="167"/>
      <c r="AGV19" s="167"/>
      <c r="AGW19" s="167"/>
      <c r="AGX19" s="167"/>
      <c r="AGY19" s="167"/>
      <c r="AGZ19" s="167"/>
      <c r="AHA19" s="167"/>
      <c r="AHB19" s="167"/>
      <c r="AHC19" s="167"/>
      <c r="AHD19" s="167"/>
      <c r="AHE19" s="167"/>
      <c r="AHF19" s="167"/>
      <c r="AHG19" s="167"/>
      <c r="AHH19" s="167"/>
      <c r="AHI19" s="167"/>
      <c r="AHJ19" s="167"/>
      <c r="AHK19" s="167"/>
      <c r="AHL19" s="167"/>
      <c r="AHM19" s="167"/>
      <c r="AHN19" s="167"/>
      <c r="AHO19" s="167"/>
      <c r="AHP19" s="167"/>
      <c r="AHQ19" s="167"/>
      <c r="AHR19" s="167"/>
      <c r="AHS19" s="167"/>
      <c r="AHT19" s="167"/>
      <c r="AHU19" s="167"/>
      <c r="AHV19" s="167"/>
      <c r="AHW19" s="167"/>
      <c r="AHX19" s="167"/>
      <c r="AHY19" s="167"/>
      <c r="AHZ19" s="167"/>
      <c r="AIA19" s="167"/>
      <c r="AIB19" s="167"/>
      <c r="AIC19" s="167"/>
      <c r="AID19" s="167"/>
      <c r="AIE19" s="167"/>
      <c r="AIF19" s="167"/>
      <c r="AIG19" s="167"/>
      <c r="AIH19" s="167"/>
      <c r="AII19" s="167"/>
      <c r="AIJ19" s="167"/>
      <c r="AIK19" s="167"/>
      <c r="AIL19" s="167"/>
      <c r="AIM19" s="167"/>
      <c r="AIN19" s="167"/>
      <c r="AIO19" s="167"/>
      <c r="AIP19" s="167"/>
      <c r="AIQ19" s="167"/>
      <c r="AIR19" s="167"/>
      <c r="AIS19" s="167"/>
      <c r="AIT19" s="167"/>
      <c r="AIU19" s="167"/>
      <c r="AIV19" s="167"/>
      <c r="AIW19" s="167"/>
      <c r="AIX19" s="167"/>
      <c r="AIY19" s="167"/>
      <c r="AIZ19" s="167"/>
      <c r="AJA19" s="167"/>
      <c r="AJB19" s="167"/>
      <c r="AJC19" s="167"/>
      <c r="AJD19" s="167"/>
      <c r="AJE19" s="167"/>
      <c r="AJF19" s="167"/>
      <c r="AJG19" s="167"/>
      <c r="AJH19" s="167"/>
      <c r="AJI19" s="167"/>
      <c r="AJJ19" s="167"/>
      <c r="AJK19" s="167"/>
      <c r="AJL19" s="167"/>
      <c r="AJM19" s="167"/>
      <c r="AJN19" s="167"/>
      <c r="AJO19" s="167"/>
      <c r="AJP19" s="167"/>
      <c r="AJQ19" s="167"/>
      <c r="AJR19" s="167"/>
      <c r="AJS19" s="167"/>
      <c r="AJT19" s="167"/>
      <c r="AJU19" s="167"/>
      <c r="AJV19" s="167"/>
      <c r="AJW19" s="167"/>
      <c r="AJX19" s="167"/>
      <c r="AJY19" s="167"/>
      <c r="AJZ19" s="167"/>
      <c r="AKA19" s="167"/>
      <c r="AKB19" s="167"/>
      <c r="AKC19" s="167"/>
      <c r="AKD19" s="167"/>
      <c r="AKE19" s="167"/>
      <c r="AKF19" s="167"/>
      <c r="AKG19" s="167"/>
      <c r="AKH19" s="167"/>
      <c r="AKI19" s="167"/>
      <c r="AKJ19" s="167"/>
      <c r="AKK19" s="167"/>
      <c r="AKL19" s="167"/>
      <c r="AKM19" s="167"/>
      <c r="AKN19" s="167"/>
      <c r="AKO19" s="167"/>
      <c r="AKP19" s="167"/>
      <c r="AKQ19" s="167"/>
      <c r="AKR19" s="167"/>
      <c r="AKS19" s="167"/>
      <c r="AKT19" s="167"/>
      <c r="AKU19" s="167"/>
      <c r="AKV19" s="167"/>
      <c r="AKW19" s="167"/>
      <c r="AKX19" s="167"/>
      <c r="AKY19" s="167"/>
      <c r="AKZ19" s="167"/>
      <c r="ALA19" s="167"/>
      <c r="ALB19" s="167"/>
      <c r="ALC19" s="167"/>
      <c r="ALD19" s="167"/>
      <c r="ALE19" s="167"/>
      <c r="ALF19" s="167"/>
      <c r="ALG19" s="167"/>
      <c r="ALH19" s="167"/>
      <c r="ALI19" s="167"/>
      <c r="ALJ19" s="167"/>
      <c r="ALK19" s="167"/>
      <c r="ALL19" s="167"/>
      <c r="ALM19" s="167"/>
      <c r="ALN19" s="167"/>
      <c r="ALO19" s="167"/>
      <c r="ALP19" s="167"/>
      <c r="ALQ19" s="167"/>
      <c r="ALR19" s="167"/>
      <c r="ALS19" s="167"/>
      <c r="ALT19" s="167"/>
      <c r="ALU19" s="167"/>
      <c r="ALV19" s="167"/>
      <c r="ALW19" s="167"/>
      <c r="ALX19" s="167"/>
      <c r="ALY19" s="167"/>
      <c r="ALZ19" s="167"/>
      <c r="AMA19" s="167"/>
      <c r="AMB19" s="167"/>
      <c r="AMC19" s="167"/>
      <c r="AMD19" s="167"/>
      <c r="AME19" s="167"/>
      <c r="AMF19" s="167"/>
      <c r="AMG19" s="167"/>
      <c r="AMH19" s="167"/>
      <c r="AMI19" s="167"/>
    </row>
    <row r="20" spans="1:1024" s="168" customFormat="1" ht="66.75" customHeight="1">
      <c r="A20" s="241">
        <v>17</v>
      </c>
      <c r="B20" s="170" t="s">
        <v>246</v>
      </c>
      <c r="C20" s="171" t="s">
        <v>102</v>
      </c>
      <c r="D20" s="171" t="s">
        <v>101</v>
      </c>
      <c r="E20" s="172" t="s">
        <v>247</v>
      </c>
      <c r="F20" s="174">
        <v>2</v>
      </c>
      <c r="G20" s="174">
        <v>1</v>
      </c>
      <c r="H20" s="171">
        <v>1</v>
      </c>
      <c r="I20" s="176" t="s">
        <v>3</v>
      </c>
      <c r="J20" s="176">
        <v>2250</v>
      </c>
      <c r="K20" s="176">
        <v>472.5</v>
      </c>
      <c r="L20" s="176">
        <f>J20+K20</f>
        <v>2722.5</v>
      </c>
      <c r="M20" s="176">
        <v>4821.43</v>
      </c>
      <c r="N20" s="177" t="str">
        <f>'2024_4T_Contractes_NO_menors'!N19</f>
        <v>Perfil contratante</v>
      </c>
      <c r="O20" s="171">
        <v>2</v>
      </c>
      <c r="P20" s="171">
        <v>0</v>
      </c>
      <c r="Q20" s="178">
        <f>(P20/O20)</f>
        <v>0</v>
      </c>
      <c r="R20" s="179" t="s">
        <v>107</v>
      </c>
      <c r="S20" s="180" t="s">
        <v>248</v>
      </c>
      <c r="T20" s="175">
        <v>1500</v>
      </c>
      <c r="U20" s="176">
        <v>315</v>
      </c>
      <c r="V20" s="176">
        <v>1815</v>
      </c>
      <c r="W20" s="252">
        <f>1-V20/L20</f>
        <v>0.33333333333333337</v>
      </c>
      <c r="X20" s="182">
        <v>45580</v>
      </c>
      <c r="Y20" s="166" t="s">
        <v>119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  <c r="IP20" s="167"/>
      <c r="IQ20" s="167"/>
      <c r="IR20" s="167"/>
      <c r="IS20" s="167"/>
      <c r="IT20" s="167"/>
      <c r="IU20" s="167"/>
      <c r="IV20" s="167"/>
      <c r="IW20" s="167"/>
      <c r="IX20" s="167"/>
      <c r="IY20" s="167"/>
      <c r="IZ20" s="167"/>
      <c r="JA20" s="167"/>
      <c r="JB20" s="167"/>
      <c r="JC20" s="167"/>
      <c r="JD20" s="167"/>
      <c r="JE20" s="167"/>
      <c r="JF20" s="167"/>
      <c r="JG20" s="167"/>
      <c r="JH20" s="167"/>
      <c r="JI20" s="167"/>
      <c r="JJ20" s="167"/>
      <c r="JK20" s="167"/>
      <c r="JL20" s="167"/>
      <c r="JM20" s="167"/>
      <c r="JN20" s="167"/>
      <c r="JO20" s="167"/>
      <c r="JP20" s="167"/>
      <c r="JQ20" s="167"/>
      <c r="JR20" s="167"/>
      <c r="JS20" s="167"/>
      <c r="JT20" s="167"/>
      <c r="JU20" s="167"/>
      <c r="JV20" s="167"/>
      <c r="JW20" s="167"/>
      <c r="JX20" s="167"/>
      <c r="JY20" s="167"/>
      <c r="JZ20" s="167"/>
      <c r="KA20" s="167"/>
      <c r="KB20" s="167"/>
      <c r="KC20" s="167"/>
      <c r="KD20" s="167"/>
      <c r="KE20" s="167"/>
      <c r="KF20" s="167"/>
      <c r="KG20" s="167"/>
      <c r="KH20" s="167"/>
      <c r="KI20" s="167"/>
      <c r="KJ20" s="167"/>
      <c r="KK20" s="167"/>
      <c r="KL20" s="167"/>
      <c r="KM20" s="167"/>
      <c r="KN20" s="167"/>
      <c r="KO20" s="167"/>
      <c r="KP20" s="167"/>
      <c r="KQ20" s="167"/>
      <c r="KR20" s="167"/>
      <c r="KS20" s="167"/>
      <c r="KT20" s="167"/>
      <c r="KU20" s="167"/>
      <c r="KV20" s="167"/>
      <c r="KW20" s="167"/>
      <c r="KX20" s="167"/>
      <c r="KY20" s="167"/>
      <c r="KZ20" s="167"/>
      <c r="LA20" s="167"/>
      <c r="LB20" s="167"/>
      <c r="LC20" s="167"/>
      <c r="LD20" s="167"/>
      <c r="LE20" s="167"/>
      <c r="LF20" s="167"/>
      <c r="LG20" s="167"/>
      <c r="LH20" s="167"/>
      <c r="LI20" s="167"/>
      <c r="LJ20" s="167"/>
      <c r="LK20" s="167"/>
      <c r="LL20" s="167"/>
      <c r="LM20" s="167"/>
      <c r="LN20" s="167"/>
      <c r="LO20" s="167"/>
      <c r="LP20" s="167"/>
      <c r="LQ20" s="167"/>
      <c r="LR20" s="167"/>
      <c r="LS20" s="167"/>
      <c r="LT20" s="167"/>
      <c r="LU20" s="167"/>
      <c r="LV20" s="167"/>
      <c r="LW20" s="167"/>
      <c r="LX20" s="167"/>
      <c r="LY20" s="167"/>
      <c r="LZ20" s="167"/>
      <c r="MA20" s="167"/>
      <c r="MB20" s="167"/>
      <c r="MC20" s="167"/>
      <c r="MD20" s="167"/>
      <c r="ME20" s="167"/>
      <c r="MF20" s="167"/>
      <c r="MG20" s="167"/>
      <c r="MH20" s="167"/>
      <c r="MI20" s="167"/>
      <c r="MJ20" s="167"/>
      <c r="MK20" s="167"/>
      <c r="ML20" s="167"/>
      <c r="MM20" s="167"/>
      <c r="MN20" s="167"/>
      <c r="MO20" s="167"/>
      <c r="MP20" s="167"/>
      <c r="MQ20" s="167"/>
      <c r="MR20" s="167"/>
      <c r="MS20" s="167"/>
      <c r="MT20" s="167"/>
      <c r="MU20" s="167"/>
      <c r="MV20" s="167"/>
      <c r="MW20" s="167"/>
      <c r="MX20" s="167"/>
      <c r="MY20" s="167"/>
      <c r="MZ20" s="167"/>
      <c r="NA20" s="167"/>
      <c r="NB20" s="167"/>
      <c r="NC20" s="167"/>
      <c r="ND20" s="167"/>
      <c r="NE20" s="167"/>
      <c r="NF20" s="167"/>
      <c r="NG20" s="167"/>
      <c r="NH20" s="167"/>
      <c r="NI20" s="167"/>
      <c r="NJ20" s="167"/>
      <c r="NK20" s="167"/>
      <c r="NL20" s="167"/>
      <c r="NM20" s="167"/>
      <c r="NN20" s="167"/>
      <c r="NO20" s="167"/>
      <c r="NP20" s="167"/>
      <c r="NQ20" s="167"/>
      <c r="NR20" s="167"/>
      <c r="NS20" s="167"/>
      <c r="NT20" s="167"/>
      <c r="NU20" s="167"/>
      <c r="NV20" s="167"/>
      <c r="NW20" s="167"/>
      <c r="NX20" s="167"/>
      <c r="NY20" s="167"/>
      <c r="NZ20" s="167"/>
      <c r="OA20" s="167"/>
      <c r="OB20" s="167"/>
      <c r="OC20" s="167"/>
      <c r="OD20" s="167"/>
      <c r="OE20" s="167"/>
      <c r="OF20" s="167"/>
      <c r="OG20" s="167"/>
      <c r="OH20" s="167"/>
      <c r="OI20" s="167"/>
      <c r="OJ20" s="167"/>
      <c r="OK20" s="167"/>
      <c r="OL20" s="167"/>
      <c r="OM20" s="167"/>
      <c r="ON20" s="167"/>
      <c r="OO20" s="167"/>
      <c r="OP20" s="167"/>
      <c r="OQ20" s="167"/>
      <c r="OR20" s="167"/>
      <c r="OS20" s="167"/>
      <c r="OT20" s="167"/>
      <c r="OU20" s="167"/>
      <c r="OV20" s="167"/>
      <c r="OW20" s="167"/>
      <c r="OX20" s="167"/>
      <c r="OY20" s="167"/>
      <c r="OZ20" s="167"/>
      <c r="PA20" s="167"/>
      <c r="PB20" s="167"/>
      <c r="PC20" s="167"/>
      <c r="PD20" s="167"/>
      <c r="PE20" s="167"/>
      <c r="PF20" s="167"/>
      <c r="PG20" s="167"/>
      <c r="PH20" s="167"/>
      <c r="PI20" s="167"/>
      <c r="PJ20" s="167"/>
      <c r="PK20" s="167"/>
      <c r="PL20" s="167"/>
      <c r="PM20" s="167"/>
      <c r="PN20" s="167"/>
      <c r="PO20" s="167"/>
      <c r="PP20" s="167"/>
      <c r="PQ20" s="167"/>
      <c r="PR20" s="167"/>
      <c r="PS20" s="167"/>
      <c r="PT20" s="167"/>
      <c r="PU20" s="167"/>
      <c r="PV20" s="167"/>
      <c r="PW20" s="167"/>
      <c r="PX20" s="167"/>
      <c r="PY20" s="167"/>
      <c r="PZ20" s="167"/>
      <c r="QA20" s="167"/>
      <c r="QB20" s="167"/>
      <c r="QC20" s="167"/>
      <c r="QD20" s="167"/>
      <c r="QE20" s="167"/>
      <c r="QF20" s="167"/>
      <c r="QG20" s="167"/>
      <c r="QH20" s="167"/>
      <c r="QI20" s="167"/>
      <c r="QJ20" s="167"/>
      <c r="QK20" s="167"/>
      <c r="QL20" s="167"/>
      <c r="QM20" s="167"/>
      <c r="QN20" s="167"/>
      <c r="QO20" s="167"/>
      <c r="QP20" s="167"/>
      <c r="QQ20" s="167"/>
      <c r="QR20" s="167"/>
      <c r="QS20" s="167"/>
      <c r="QT20" s="167"/>
      <c r="QU20" s="167"/>
      <c r="QV20" s="167"/>
      <c r="QW20" s="167"/>
      <c r="QX20" s="167"/>
      <c r="QY20" s="167"/>
      <c r="QZ20" s="167"/>
      <c r="RA20" s="167"/>
      <c r="RB20" s="167"/>
      <c r="RC20" s="167"/>
      <c r="RD20" s="167"/>
      <c r="RE20" s="167"/>
      <c r="RF20" s="167"/>
      <c r="RG20" s="167"/>
      <c r="RH20" s="167"/>
      <c r="RI20" s="167"/>
      <c r="RJ20" s="167"/>
      <c r="RK20" s="167"/>
      <c r="RL20" s="167"/>
      <c r="RM20" s="167"/>
      <c r="RN20" s="167"/>
      <c r="RO20" s="167"/>
      <c r="RP20" s="167"/>
      <c r="RQ20" s="167"/>
      <c r="RR20" s="167"/>
      <c r="RS20" s="167"/>
      <c r="RT20" s="167"/>
      <c r="RU20" s="167"/>
      <c r="RV20" s="167"/>
      <c r="RW20" s="167"/>
      <c r="RX20" s="167"/>
      <c r="RY20" s="167"/>
      <c r="RZ20" s="167"/>
      <c r="SA20" s="167"/>
      <c r="SB20" s="167"/>
      <c r="SC20" s="167"/>
      <c r="SD20" s="167"/>
      <c r="SE20" s="167"/>
      <c r="SF20" s="167"/>
      <c r="SG20" s="167"/>
      <c r="SH20" s="167"/>
      <c r="SI20" s="167"/>
      <c r="SJ20" s="167"/>
      <c r="SK20" s="167"/>
      <c r="SL20" s="167"/>
      <c r="SM20" s="167"/>
      <c r="SN20" s="167"/>
      <c r="SO20" s="167"/>
      <c r="SP20" s="167"/>
      <c r="SQ20" s="167"/>
      <c r="SR20" s="167"/>
      <c r="SS20" s="167"/>
      <c r="ST20" s="167"/>
      <c r="SU20" s="167"/>
      <c r="SV20" s="167"/>
      <c r="SW20" s="167"/>
      <c r="SX20" s="167"/>
      <c r="SY20" s="167"/>
      <c r="SZ20" s="167"/>
      <c r="TA20" s="167"/>
      <c r="TB20" s="167"/>
      <c r="TC20" s="167"/>
      <c r="TD20" s="167"/>
      <c r="TE20" s="167"/>
      <c r="TF20" s="167"/>
      <c r="TG20" s="167"/>
      <c r="TH20" s="167"/>
      <c r="TI20" s="167"/>
      <c r="TJ20" s="167"/>
      <c r="TK20" s="167"/>
      <c r="TL20" s="167"/>
      <c r="TM20" s="167"/>
      <c r="TN20" s="167"/>
      <c r="TO20" s="167"/>
      <c r="TP20" s="167"/>
      <c r="TQ20" s="167"/>
      <c r="TR20" s="167"/>
      <c r="TS20" s="167"/>
      <c r="TT20" s="167"/>
      <c r="TU20" s="167"/>
      <c r="TV20" s="167"/>
      <c r="TW20" s="167"/>
      <c r="TX20" s="167"/>
      <c r="TY20" s="167"/>
      <c r="TZ20" s="167"/>
      <c r="UA20" s="167"/>
      <c r="UB20" s="167"/>
      <c r="UC20" s="167"/>
      <c r="UD20" s="167"/>
      <c r="UE20" s="167"/>
      <c r="UF20" s="167"/>
      <c r="UG20" s="167"/>
      <c r="UH20" s="167"/>
      <c r="UI20" s="167"/>
      <c r="UJ20" s="167"/>
      <c r="UK20" s="167"/>
      <c r="UL20" s="167"/>
      <c r="UM20" s="167"/>
      <c r="UN20" s="167"/>
      <c r="UO20" s="167"/>
      <c r="UP20" s="167"/>
      <c r="UQ20" s="167"/>
      <c r="UR20" s="167"/>
      <c r="US20" s="167"/>
      <c r="UT20" s="167"/>
      <c r="UU20" s="167"/>
      <c r="UV20" s="167"/>
      <c r="UW20" s="167"/>
      <c r="UX20" s="167"/>
      <c r="UY20" s="167"/>
      <c r="UZ20" s="167"/>
      <c r="VA20" s="167"/>
      <c r="VB20" s="167"/>
      <c r="VC20" s="167"/>
      <c r="VD20" s="167"/>
      <c r="VE20" s="167"/>
      <c r="VF20" s="167"/>
      <c r="VG20" s="167"/>
      <c r="VH20" s="167"/>
      <c r="VI20" s="167"/>
      <c r="VJ20" s="167"/>
      <c r="VK20" s="167"/>
      <c r="VL20" s="167"/>
      <c r="VM20" s="167"/>
      <c r="VN20" s="167"/>
      <c r="VO20" s="167"/>
      <c r="VP20" s="167"/>
      <c r="VQ20" s="167"/>
      <c r="VR20" s="167"/>
      <c r="VS20" s="167"/>
      <c r="VT20" s="167"/>
      <c r="VU20" s="167"/>
      <c r="VV20" s="167"/>
      <c r="VW20" s="167"/>
      <c r="VX20" s="167"/>
      <c r="VY20" s="167"/>
      <c r="VZ20" s="167"/>
      <c r="WA20" s="167"/>
      <c r="WB20" s="167"/>
      <c r="WC20" s="167"/>
      <c r="WD20" s="167"/>
      <c r="WE20" s="167"/>
      <c r="WF20" s="167"/>
      <c r="WG20" s="167"/>
      <c r="WH20" s="167"/>
      <c r="WI20" s="167"/>
      <c r="WJ20" s="167"/>
      <c r="WK20" s="167"/>
      <c r="WL20" s="167"/>
      <c r="WM20" s="167"/>
      <c r="WN20" s="167"/>
      <c r="WO20" s="167"/>
      <c r="WP20" s="167"/>
      <c r="WQ20" s="167"/>
      <c r="WR20" s="167"/>
      <c r="WS20" s="167"/>
      <c r="WT20" s="167"/>
      <c r="WU20" s="167"/>
      <c r="WV20" s="167"/>
      <c r="WW20" s="167"/>
      <c r="WX20" s="167"/>
      <c r="WY20" s="167"/>
      <c r="WZ20" s="167"/>
      <c r="XA20" s="167"/>
      <c r="XB20" s="167"/>
      <c r="XC20" s="167"/>
      <c r="XD20" s="167"/>
      <c r="XE20" s="167"/>
      <c r="XF20" s="167"/>
      <c r="XG20" s="167"/>
      <c r="XH20" s="167"/>
      <c r="XI20" s="167"/>
      <c r="XJ20" s="167"/>
      <c r="XK20" s="167"/>
      <c r="XL20" s="167"/>
      <c r="XM20" s="167"/>
      <c r="XN20" s="167"/>
      <c r="XO20" s="167"/>
      <c r="XP20" s="167"/>
      <c r="XQ20" s="167"/>
      <c r="XR20" s="167"/>
      <c r="XS20" s="167"/>
      <c r="XT20" s="167"/>
      <c r="XU20" s="167"/>
      <c r="XV20" s="167"/>
      <c r="XW20" s="167"/>
      <c r="XX20" s="167"/>
      <c r="XY20" s="167"/>
      <c r="XZ20" s="167"/>
      <c r="YA20" s="167"/>
      <c r="YB20" s="167"/>
      <c r="YC20" s="167"/>
      <c r="YD20" s="167"/>
      <c r="YE20" s="167"/>
      <c r="YF20" s="167"/>
      <c r="YG20" s="167"/>
      <c r="YH20" s="167"/>
      <c r="YI20" s="167"/>
      <c r="YJ20" s="167"/>
      <c r="YK20" s="167"/>
      <c r="YL20" s="167"/>
      <c r="YM20" s="167"/>
      <c r="YN20" s="167"/>
      <c r="YO20" s="167"/>
      <c r="YP20" s="167"/>
      <c r="YQ20" s="167"/>
      <c r="YR20" s="167"/>
      <c r="YS20" s="167"/>
      <c r="YT20" s="167"/>
      <c r="YU20" s="167"/>
      <c r="YV20" s="167"/>
      <c r="YW20" s="167"/>
      <c r="YX20" s="167"/>
      <c r="YY20" s="167"/>
      <c r="YZ20" s="167"/>
      <c r="ZA20" s="167"/>
      <c r="ZB20" s="167"/>
      <c r="ZC20" s="167"/>
      <c r="ZD20" s="167"/>
      <c r="ZE20" s="167"/>
      <c r="ZF20" s="167"/>
      <c r="ZG20" s="167"/>
      <c r="ZH20" s="167"/>
      <c r="ZI20" s="167"/>
      <c r="ZJ20" s="167"/>
      <c r="ZK20" s="167"/>
      <c r="ZL20" s="167"/>
      <c r="ZM20" s="167"/>
      <c r="ZN20" s="167"/>
      <c r="ZO20" s="167"/>
      <c r="ZP20" s="167"/>
      <c r="ZQ20" s="167"/>
      <c r="ZR20" s="167"/>
      <c r="ZS20" s="167"/>
      <c r="ZT20" s="167"/>
      <c r="ZU20" s="167"/>
      <c r="ZV20" s="167"/>
      <c r="ZW20" s="167"/>
      <c r="ZX20" s="167"/>
      <c r="ZY20" s="167"/>
      <c r="ZZ20" s="167"/>
      <c r="AAA20" s="167"/>
      <c r="AAB20" s="167"/>
      <c r="AAC20" s="167"/>
      <c r="AAD20" s="167"/>
      <c r="AAE20" s="167"/>
      <c r="AAF20" s="167"/>
      <c r="AAG20" s="167"/>
      <c r="AAH20" s="167"/>
      <c r="AAI20" s="167"/>
      <c r="AAJ20" s="167"/>
      <c r="AAK20" s="167"/>
      <c r="AAL20" s="167"/>
      <c r="AAM20" s="167"/>
      <c r="AAN20" s="167"/>
      <c r="AAO20" s="167"/>
      <c r="AAP20" s="167"/>
      <c r="AAQ20" s="167"/>
      <c r="AAR20" s="167"/>
      <c r="AAS20" s="167"/>
      <c r="AAT20" s="167"/>
      <c r="AAU20" s="167"/>
      <c r="AAV20" s="167"/>
      <c r="AAW20" s="167"/>
      <c r="AAX20" s="167"/>
      <c r="AAY20" s="167"/>
      <c r="AAZ20" s="167"/>
      <c r="ABA20" s="167"/>
      <c r="ABB20" s="167"/>
      <c r="ABC20" s="167"/>
      <c r="ABD20" s="167"/>
      <c r="ABE20" s="167"/>
      <c r="ABF20" s="167"/>
      <c r="ABG20" s="167"/>
      <c r="ABH20" s="167"/>
      <c r="ABI20" s="167"/>
      <c r="ABJ20" s="167"/>
      <c r="ABK20" s="167"/>
      <c r="ABL20" s="167"/>
      <c r="ABM20" s="167"/>
      <c r="ABN20" s="167"/>
      <c r="ABO20" s="167"/>
      <c r="ABP20" s="167"/>
      <c r="ABQ20" s="167"/>
      <c r="ABR20" s="167"/>
      <c r="ABS20" s="167"/>
      <c r="ABT20" s="167"/>
      <c r="ABU20" s="167"/>
      <c r="ABV20" s="167"/>
      <c r="ABW20" s="167"/>
      <c r="ABX20" s="167"/>
      <c r="ABY20" s="167"/>
      <c r="ABZ20" s="167"/>
      <c r="ACA20" s="167"/>
      <c r="ACB20" s="167"/>
      <c r="ACC20" s="167"/>
      <c r="ACD20" s="167"/>
      <c r="ACE20" s="167"/>
      <c r="ACF20" s="167"/>
      <c r="ACG20" s="167"/>
      <c r="ACH20" s="167"/>
      <c r="ACI20" s="167"/>
      <c r="ACJ20" s="167"/>
      <c r="ACK20" s="167"/>
      <c r="ACL20" s="167"/>
      <c r="ACM20" s="167"/>
      <c r="ACN20" s="167"/>
      <c r="ACO20" s="167"/>
      <c r="ACP20" s="167"/>
      <c r="ACQ20" s="167"/>
      <c r="ACR20" s="167"/>
      <c r="ACS20" s="167"/>
      <c r="ACT20" s="167"/>
      <c r="ACU20" s="167"/>
      <c r="ACV20" s="167"/>
      <c r="ACW20" s="167"/>
      <c r="ACX20" s="167"/>
      <c r="ACY20" s="167"/>
      <c r="ACZ20" s="167"/>
      <c r="ADA20" s="167"/>
      <c r="ADB20" s="167"/>
      <c r="ADC20" s="167"/>
      <c r="ADD20" s="167"/>
      <c r="ADE20" s="167"/>
      <c r="ADF20" s="167"/>
      <c r="ADG20" s="167"/>
      <c r="ADH20" s="167"/>
      <c r="ADI20" s="167"/>
      <c r="ADJ20" s="167"/>
      <c r="ADK20" s="167"/>
      <c r="ADL20" s="167"/>
      <c r="ADM20" s="167"/>
      <c r="ADN20" s="167"/>
      <c r="ADO20" s="167"/>
      <c r="ADP20" s="167"/>
      <c r="ADQ20" s="167"/>
      <c r="ADR20" s="167"/>
      <c r="ADS20" s="167"/>
      <c r="ADT20" s="167"/>
      <c r="ADU20" s="167"/>
      <c r="ADV20" s="167"/>
      <c r="ADW20" s="167"/>
      <c r="ADX20" s="167"/>
      <c r="ADY20" s="167"/>
      <c r="ADZ20" s="167"/>
      <c r="AEA20" s="167"/>
      <c r="AEB20" s="167"/>
      <c r="AEC20" s="167"/>
      <c r="AED20" s="167"/>
      <c r="AEE20" s="167"/>
      <c r="AEF20" s="167"/>
      <c r="AEG20" s="167"/>
      <c r="AEH20" s="167"/>
      <c r="AEI20" s="167"/>
      <c r="AEJ20" s="167"/>
      <c r="AEK20" s="167"/>
      <c r="AEL20" s="167"/>
      <c r="AEM20" s="167"/>
      <c r="AEN20" s="167"/>
      <c r="AEO20" s="167"/>
      <c r="AEP20" s="167"/>
      <c r="AEQ20" s="167"/>
      <c r="AER20" s="167"/>
      <c r="AES20" s="167"/>
      <c r="AET20" s="167"/>
      <c r="AEU20" s="167"/>
      <c r="AEV20" s="167"/>
      <c r="AEW20" s="167"/>
      <c r="AEX20" s="167"/>
      <c r="AEY20" s="167"/>
      <c r="AEZ20" s="167"/>
      <c r="AFA20" s="167"/>
      <c r="AFB20" s="167"/>
      <c r="AFC20" s="167"/>
      <c r="AFD20" s="167"/>
      <c r="AFE20" s="167"/>
      <c r="AFF20" s="167"/>
      <c r="AFG20" s="167"/>
      <c r="AFH20" s="167"/>
      <c r="AFI20" s="167"/>
      <c r="AFJ20" s="167"/>
      <c r="AFK20" s="167"/>
      <c r="AFL20" s="167"/>
      <c r="AFM20" s="167"/>
      <c r="AFN20" s="167"/>
      <c r="AFO20" s="167"/>
      <c r="AFP20" s="167"/>
      <c r="AFQ20" s="167"/>
      <c r="AFR20" s="167"/>
      <c r="AFS20" s="167"/>
      <c r="AFT20" s="167"/>
      <c r="AFU20" s="167"/>
      <c r="AFV20" s="167"/>
      <c r="AFW20" s="167"/>
      <c r="AFX20" s="167"/>
      <c r="AFY20" s="167"/>
      <c r="AFZ20" s="167"/>
      <c r="AGA20" s="167"/>
      <c r="AGB20" s="167"/>
      <c r="AGC20" s="167"/>
      <c r="AGD20" s="167"/>
      <c r="AGE20" s="167"/>
      <c r="AGF20" s="167"/>
      <c r="AGG20" s="167"/>
      <c r="AGH20" s="167"/>
      <c r="AGI20" s="167"/>
      <c r="AGJ20" s="167"/>
      <c r="AGK20" s="167"/>
      <c r="AGL20" s="167"/>
      <c r="AGM20" s="167"/>
      <c r="AGN20" s="167"/>
      <c r="AGO20" s="167"/>
      <c r="AGP20" s="167"/>
      <c r="AGQ20" s="167"/>
      <c r="AGR20" s="167"/>
      <c r="AGS20" s="167"/>
      <c r="AGT20" s="167"/>
      <c r="AGU20" s="167"/>
      <c r="AGV20" s="167"/>
      <c r="AGW20" s="167"/>
      <c r="AGX20" s="167"/>
      <c r="AGY20" s="167"/>
      <c r="AGZ20" s="167"/>
      <c r="AHA20" s="167"/>
      <c r="AHB20" s="167"/>
      <c r="AHC20" s="167"/>
      <c r="AHD20" s="167"/>
      <c r="AHE20" s="167"/>
      <c r="AHF20" s="167"/>
      <c r="AHG20" s="167"/>
      <c r="AHH20" s="167"/>
      <c r="AHI20" s="167"/>
      <c r="AHJ20" s="167"/>
      <c r="AHK20" s="167"/>
      <c r="AHL20" s="167"/>
      <c r="AHM20" s="167"/>
      <c r="AHN20" s="167"/>
      <c r="AHO20" s="167"/>
      <c r="AHP20" s="167"/>
      <c r="AHQ20" s="167"/>
      <c r="AHR20" s="167"/>
      <c r="AHS20" s="167"/>
      <c r="AHT20" s="167"/>
      <c r="AHU20" s="167"/>
      <c r="AHV20" s="167"/>
      <c r="AHW20" s="167"/>
      <c r="AHX20" s="167"/>
      <c r="AHY20" s="167"/>
      <c r="AHZ20" s="167"/>
      <c r="AIA20" s="167"/>
      <c r="AIB20" s="167"/>
      <c r="AIC20" s="167"/>
      <c r="AID20" s="167"/>
      <c r="AIE20" s="167"/>
      <c r="AIF20" s="167"/>
      <c r="AIG20" s="167"/>
      <c r="AIH20" s="167"/>
      <c r="AII20" s="167"/>
      <c r="AIJ20" s="167"/>
      <c r="AIK20" s="167"/>
      <c r="AIL20" s="167"/>
      <c r="AIM20" s="167"/>
      <c r="AIN20" s="167"/>
      <c r="AIO20" s="167"/>
      <c r="AIP20" s="167"/>
      <c r="AIQ20" s="167"/>
      <c r="AIR20" s="167"/>
      <c r="AIS20" s="167"/>
      <c r="AIT20" s="167"/>
      <c r="AIU20" s="167"/>
      <c r="AIV20" s="167"/>
      <c r="AIW20" s="167"/>
      <c r="AIX20" s="167"/>
      <c r="AIY20" s="167"/>
      <c r="AIZ20" s="167"/>
      <c r="AJA20" s="167"/>
      <c r="AJB20" s="167"/>
      <c r="AJC20" s="167"/>
      <c r="AJD20" s="167"/>
      <c r="AJE20" s="167"/>
      <c r="AJF20" s="167"/>
      <c r="AJG20" s="167"/>
      <c r="AJH20" s="167"/>
      <c r="AJI20" s="167"/>
      <c r="AJJ20" s="167"/>
      <c r="AJK20" s="167"/>
      <c r="AJL20" s="167"/>
      <c r="AJM20" s="167"/>
      <c r="AJN20" s="167"/>
      <c r="AJO20" s="167"/>
      <c r="AJP20" s="167"/>
      <c r="AJQ20" s="167"/>
      <c r="AJR20" s="167"/>
      <c r="AJS20" s="167"/>
      <c r="AJT20" s="167"/>
      <c r="AJU20" s="167"/>
      <c r="AJV20" s="167"/>
      <c r="AJW20" s="167"/>
      <c r="AJX20" s="167"/>
      <c r="AJY20" s="167"/>
      <c r="AJZ20" s="167"/>
      <c r="AKA20" s="167"/>
      <c r="AKB20" s="167"/>
      <c r="AKC20" s="167"/>
      <c r="AKD20" s="167"/>
      <c r="AKE20" s="167"/>
      <c r="AKF20" s="167"/>
      <c r="AKG20" s="167"/>
      <c r="AKH20" s="167"/>
      <c r="AKI20" s="167"/>
      <c r="AKJ20" s="167"/>
      <c r="AKK20" s="167"/>
      <c r="AKL20" s="167"/>
      <c r="AKM20" s="167"/>
      <c r="AKN20" s="167"/>
      <c r="AKO20" s="167"/>
      <c r="AKP20" s="167"/>
      <c r="AKQ20" s="167"/>
      <c r="AKR20" s="167"/>
      <c r="AKS20" s="167"/>
      <c r="AKT20" s="167"/>
      <c r="AKU20" s="167"/>
      <c r="AKV20" s="167"/>
      <c r="AKW20" s="167"/>
      <c r="AKX20" s="167"/>
      <c r="AKY20" s="167"/>
      <c r="AKZ20" s="167"/>
      <c r="ALA20" s="167"/>
      <c r="ALB20" s="167"/>
      <c r="ALC20" s="167"/>
      <c r="ALD20" s="167"/>
      <c r="ALE20" s="167"/>
      <c r="ALF20" s="167"/>
      <c r="ALG20" s="167"/>
      <c r="ALH20" s="167"/>
      <c r="ALI20" s="167"/>
      <c r="ALJ20" s="167"/>
      <c r="ALK20" s="167"/>
      <c r="ALL20" s="167"/>
      <c r="ALM20" s="167"/>
      <c r="ALN20" s="167"/>
      <c r="ALO20" s="167"/>
      <c r="ALP20" s="167"/>
      <c r="ALQ20" s="167"/>
      <c r="ALR20" s="167"/>
      <c r="ALS20" s="167"/>
      <c r="ALT20" s="167"/>
      <c r="ALU20" s="167"/>
      <c r="ALV20" s="167"/>
      <c r="ALW20" s="167"/>
      <c r="ALX20" s="167"/>
      <c r="ALY20" s="167"/>
      <c r="ALZ20" s="167"/>
      <c r="AMA20" s="167"/>
      <c r="AMB20" s="167"/>
      <c r="AMC20" s="167"/>
      <c r="AMD20" s="167"/>
      <c r="AME20" s="167"/>
      <c r="AMF20" s="167"/>
      <c r="AMG20" s="167"/>
      <c r="AMH20" s="167"/>
      <c r="AMI20" s="167"/>
    </row>
    <row r="21" spans="1:1024" s="168" customFormat="1" ht="102.75" customHeight="1">
      <c r="A21" s="241">
        <v>18</v>
      </c>
      <c r="B21" s="170" t="s">
        <v>251</v>
      </c>
      <c r="C21" s="171" t="s">
        <v>190</v>
      </c>
      <c r="D21" s="171" t="s">
        <v>4</v>
      </c>
      <c r="E21" s="172" t="s">
        <v>252</v>
      </c>
      <c r="F21" s="174">
        <v>2</v>
      </c>
      <c r="G21" s="174" t="s">
        <v>253</v>
      </c>
      <c r="H21" s="171">
        <v>0</v>
      </c>
      <c r="I21" s="176" t="s">
        <v>3</v>
      </c>
      <c r="J21" s="176">
        <v>14997.57</v>
      </c>
      <c r="K21" s="176">
        <v>472.5</v>
      </c>
      <c r="L21" s="176">
        <f>J21+K21</f>
        <v>15470.07</v>
      </c>
      <c r="M21" s="176">
        <v>14997.57</v>
      </c>
      <c r="N21" s="177" t="str">
        <f>'2024_4T_Contractes_NO_menors'!N20</f>
        <v>Perfil contratante</v>
      </c>
      <c r="O21" s="171">
        <v>1</v>
      </c>
      <c r="P21" s="171">
        <v>0</v>
      </c>
      <c r="Q21" s="178">
        <f>(P21/O21)</f>
        <v>0</v>
      </c>
      <c r="R21" s="179" t="s">
        <v>254</v>
      </c>
      <c r="S21" s="180" t="s">
        <v>255</v>
      </c>
      <c r="T21" s="175">
        <v>10200</v>
      </c>
      <c r="U21" s="176">
        <v>2142</v>
      </c>
      <c r="V21" s="176">
        <v>12342</v>
      </c>
      <c r="W21" s="252">
        <f>1-V21/L21</f>
        <v>0.2022014121461635</v>
      </c>
      <c r="X21" s="182">
        <v>45580</v>
      </c>
      <c r="Y21" s="166" t="s">
        <v>256</v>
      </c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67"/>
      <c r="HK21" s="167"/>
      <c r="HL21" s="167"/>
      <c r="HM21" s="167"/>
      <c r="HN21" s="167"/>
      <c r="HO21" s="167"/>
      <c r="HP21" s="167"/>
      <c r="HQ21" s="167"/>
      <c r="HR21" s="167"/>
      <c r="HS21" s="167"/>
      <c r="HT21" s="167"/>
      <c r="HU21" s="167"/>
      <c r="HV21" s="167"/>
      <c r="HW21" s="167"/>
      <c r="HX21" s="167"/>
      <c r="HY21" s="167"/>
      <c r="HZ21" s="167"/>
      <c r="IA21" s="167"/>
      <c r="IB21" s="167"/>
      <c r="IC21" s="167"/>
      <c r="ID21" s="167"/>
      <c r="IE21" s="167"/>
      <c r="IF21" s="167"/>
      <c r="IG21" s="167"/>
      <c r="IH21" s="167"/>
      <c r="II21" s="167"/>
      <c r="IJ21" s="167"/>
      <c r="IK21" s="167"/>
      <c r="IL21" s="167"/>
      <c r="IM21" s="167"/>
      <c r="IN21" s="167"/>
      <c r="IO21" s="167"/>
      <c r="IP21" s="167"/>
      <c r="IQ21" s="167"/>
      <c r="IR21" s="167"/>
      <c r="IS21" s="167"/>
      <c r="IT21" s="167"/>
      <c r="IU21" s="167"/>
      <c r="IV21" s="167"/>
      <c r="IW21" s="167"/>
      <c r="IX21" s="167"/>
      <c r="IY21" s="167"/>
      <c r="IZ21" s="167"/>
      <c r="JA21" s="167"/>
      <c r="JB21" s="167"/>
      <c r="JC21" s="167"/>
      <c r="JD21" s="167"/>
      <c r="JE21" s="167"/>
      <c r="JF21" s="167"/>
      <c r="JG21" s="167"/>
      <c r="JH21" s="167"/>
      <c r="JI21" s="167"/>
      <c r="JJ21" s="167"/>
      <c r="JK21" s="167"/>
      <c r="JL21" s="167"/>
      <c r="JM21" s="167"/>
      <c r="JN21" s="167"/>
      <c r="JO21" s="167"/>
      <c r="JP21" s="167"/>
      <c r="JQ21" s="167"/>
      <c r="JR21" s="167"/>
      <c r="JS21" s="167"/>
      <c r="JT21" s="167"/>
      <c r="JU21" s="167"/>
      <c r="JV21" s="167"/>
      <c r="JW21" s="167"/>
      <c r="JX21" s="167"/>
      <c r="JY21" s="167"/>
      <c r="JZ21" s="167"/>
      <c r="KA21" s="167"/>
      <c r="KB21" s="167"/>
      <c r="KC21" s="167"/>
      <c r="KD21" s="167"/>
      <c r="KE21" s="167"/>
      <c r="KF21" s="167"/>
      <c r="KG21" s="167"/>
      <c r="KH21" s="167"/>
      <c r="KI21" s="167"/>
      <c r="KJ21" s="167"/>
      <c r="KK21" s="167"/>
      <c r="KL21" s="167"/>
      <c r="KM21" s="167"/>
      <c r="KN21" s="167"/>
      <c r="KO21" s="167"/>
      <c r="KP21" s="167"/>
      <c r="KQ21" s="167"/>
      <c r="KR21" s="167"/>
      <c r="KS21" s="167"/>
      <c r="KT21" s="167"/>
      <c r="KU21" s="167"/>
      <c r="KV21" s="167"/>
      <c r="KW21" s="167"/>
      <c r="KX21" s="167"/>
      <c r="KY21" s="167"/>
      <c r="KZ21" s="167"/>
      <c r="LA21" s="167"/>
      <c r="LB21" s="167"/>
      <c r="LC21" s="167"/>
      <c r="LD21" s="167"/>
      <c r="LE21" s="167"/>
      <c r="LF21" s="167"/>
      <c r="LG21" s="167"/>
      <c r="LH21" s="167"/>
      <c r="LI21" s="167"/>
      <c r="LJ21" s="167"/>
      <c r="LK21" s="167"/>
      <c r="LL21" s="167"/>
      <c r="LM21" s="167"/>
      <c r="LN21" s="167"/>
      <c r="LO21" s="167"/>
      <c r="LP21" s="167"/>
      <c r="LQ21" s="167"/>
      <c r="LR21" s="167"/>
      <c r="LS21" s="167"/>
      <c r="LT21" s="167"/>
      <c r="LU21" s="167"/>
      <c r="LV21" s="167"/>
      <c r="LW21" s="167"/>
      <c r="LX21" s="167"/>
      <c r="LY21" s="167"/>
      <c r="LZ21" s="167"/>
      <c r="MA21" s="167"/>
      <c r="MB21" s="167"/>
      <c r="MC21" s="167"/>
      <c r="MD21" s="167"/>
      <c r="ME21" s="167"/>
      <c r="MF21" s="167"/>
      <c r="MG21" s="167"/>
      <c r="MH21" s="167"/>
      <c r="MI21" s="167"/>
      <c r="MJ21" s="167"/>
      <c r="MK21" s="167"/>
      <c r="ML21" s="167"/>
      <c r="MM21" s="167"/>
      <c r="MN21" s="167"/>
      <c r="MO21" s="167"/>
      <c r="MP21" s="167"/>
      <c r="MQ21" s="167"/>
      <c r="MR21" s="167"/>
      <c r="MS21" s="167"/>
      <c r="MT21" s="167"/>
      <c r="MU21" s="167"/>
      <c r="MV21" s="167"/>
      <c r="MW21" s="167"/>
      <c r="MX21" s="167"/>
      <c r="MY21" s="167"/>
      <c r="MZ21" s="167"/>
      <c r="NA21" s="167"/>
      <c r="NB21" s="167"/>
      <c r="NC21" s="167"/>
      <c r="ND21" s="167"/>
      <c r="NE21" s="167"/>
      <c r="NF21" s="167"/>
      <c r="NG21" s="167"/>
      <c r="NH21" s="167"/>
      <c r="NI21" s="167"/>
      <c r="NJ21" s="167"/>
      <c r="NK21" s="167"/>
      <c r="NL21" s="167"/>
      <c r="NM21" s="167"/>
      <c r="NN21" s="167"/>
      <c r="NO21" s="167"/>
      <c r="NP21" s="167"/>
      <c r="NQ21" s="167"/>
      <c r="NR21" s="167"/>
      <c r="NS21" s="167"/>
      <c r="NT21" s="167"/>
      <c r="NU21" s="167"/>
      <c r="NV21" s="167"/>
      <c r="NW21" s="167"/>
      <c r="NX21" s="167"/>
      <c r="NY21" s="167"/>
      <c r="NZ21" s="167"/>
      <c r="OA21" s="167"/>
      <c r="OB21" s="167"/>
      <c r="OC21" s="167"/>
      <c r="OD21" s="167"/>
      <c r="OE21" s="167"/>
      <c r="OF21" s="167"/>
      <c r="OG21" s="167"/>
      <c r="OH21" s="167"/>
      <c r="OI21" s="167"/>
      <c r="OJ21" s="167"/>
      <c r="OK21" s="167"/>
      <c r="OL21" s="167"/>
      <c r="OM21" s="167"/>
      <c r="ON21" s="167"/>
      <c r="OO21" s="167"/>
      <c r="OP21" s="167"/>
      <c r="OQ21" s="167"/>
      <c r="OR21" s="167"/>
      <c r="OS21" s="167"/>
      <c r="OT21" s="167"/>
      <c r="OU21" s="167"/>
      <c r="OV21" s="167"/>
      <c r="OW21" s="167"/>
      <c r="OX21" s="167"/>
      <c r="OY21" s="167"/>
      <c r="OZ21" s="167"/>
      <c r="PA21" s="167"/>
      <c r="PB21" s="167"/>
      <c r="PC21" s="167"/>
      <c r="PD21" s="167"/>
      <c r="PE21" s="167"/>
      <c r="PF21" s="167"/>
      <c r="PG21" s="167"/>
      <c r="PH21" s="167"/>
      <c r="PI21" s="167"/>
      <c r="PJ21" s="167"/>
      <c r="PK21" s="167"/>
      <c r="PL21" s="167"/>
      <c r="PM21" s="167"/>
      <c r="PN21" s="167"/>
      <c r="PO21" s="167"/>
      <c r="PP21" s="167"/>
      <c r="PQ21" s="167"/>
      <c r="PR21" s="167"/>
      <c r="PS21" s="167"/>
      <c r="PT21" s="167"/>
      <c r="PU21" s="167"/>
      <c r="PV21" s="167"/>
      <c r="PW21" s="167"/>
      <c r="PX21" s="167"/>
      <c r="PY21" s="167"/>
      <c r="PZ21" s="167"/>
      <c r="QA21" s="167"/>
      <c r="QB21" s="167"/>
      <c r="QC21" s="167"/>
      <c r="QD21" s="167"/>
      <c r="QE21" s="167"/>
      <c r="QF21" s="167"/>
      <c r="QG21" s="167"/>
      <c r="QH21" s="167"/>
      <c r="QI21" s="167"/>
      <c r="QJ21" s="167"/>
      <c r="QK21" s="167"/>
      <c r="QL21" s="167"/>
      <c r="QM21" s="167"/>
      <c r="QN21" s="167"/>
      <c r="QO21" s="167"/>
      <c r="QP21" s="167"/>
      <c r="QQ21" s="167"/>
      <c r="QR21" s="167"/>
      <c r="QS21" s="167"/>
      <c r="QT21" s="167"/>
      <c r="QU21" s="167"/>
      <c r="QV21" s="167"/>
      <c r="QW21" s="167"/>
      <c r="QX21" s="167"/>
      <c r="QY21" s="167"/>
      <c r="QZ21" s="167"/>
      <c r="RA21" s="167"/>
      <c r="RB21" s="167"/>
      <c r="RC21" s="167"/>
      <c r="RD21" s="167"/>
      <c r="RE21" s="167"/>
      <c r="RF21" s="167"/>
      <c r="RG21" s="167"/>
      <c r="RH21" s="167"/>
      <c r="RI21" s="167"/>
      <c r="RJ21" s="167"/>
      <c r="RK21" s="167"/>
      <c r="RL21" s="167"/>
      <c r="RM21" s="167"/>
      <c r="RN21" s="167"/>
      <c r="RO21" s="167"/>
      <c r="RP21" s="167"/>
      <c r="RQ21" s="167"/>
      <c r="RR21" s="167"/>
      <c r="RS21" s="167"/>
      <c r="RT21" s="167"/>
      <c r="RU21" s="167"/>
      <c r="RV21" s="167"/>
      <c r="RW21" s="167"/>
      <c r="RX21" s="167"/>
      <c r="RY21" s="167"/>
      <c r="RZ21" s="167"/>
      <c r="SA21" s="167"/>
      <c r="SB21" s="167"/>
      <c r="SC21" s="167"/>
      <c r="SD21" s="167"/>
      <c r="SE21" s="167"/>
      <c r="SF21" s="167"/>
      <c r="SG21" s="167"/>
      <c r="SH21" s="167"/>
      <c r="SI21" s="167"/>
      <c r="SJ21" s="167"/>
      <c r="SK21" s="167"/>
      <c r="SL21" s="167"/>
      <c r="SM21" s="167"/>
      <c r="SN21" s="167"/>
      <c r="SO21" s="167"/>
      <c r="SP21" s="167"/>
      <c r="SQ21" s="167"/>
      <c r="SR21" s="167"/>
      <c r="SS21" s="167"/>
      <c r="ST21" s="167"/>
      <c r="SU21" s="167"/>
      <c r="SV21" s="167"/>
      <c r="SW21" s="167"/>
      <c r="SX21" s="167"/>
      <c r="SY21" s="167"/>
      <c r="SZ21" s="167"/>
      <c r="TA21" s="167"/>
      <c r="TB21" s="167"/>
      <c r="TC21" s="167"/>
      <c r="TD21" s="167"/>
      <c r="TE21" s="167"/>
      <c r="TF21" s="167"/>
      <c r="TG21" s="167"/>
      <c r="TH21" s="167"/>
      <c r="TI21" s="167"/>
      <c r="TJ21" s="167"/>
      <c r="TK21" s="167"/>
      <c r="TL21" s="167"/>
      <c r="TM21" s="167"/>
      <c r="TN21" s="167"/>
      <c r="TO21" s="167"/>
      <c r="TP21" s="167"/>
      <c r="TQ21" s="167"/>
      <c r="TR21" s="167"/>
      <c r="TS21" s="167"/>
      <c r="TT21" s="167"/>
      <c r="TU21" s="167"/>
      <c r="TV21" s="167"/>
      <c r="TW21" s="167"/>
      <c r="TX21" s="167"/>
      <c r="TY21" s="167"/>
      <c r="TZ21" s="167"/>
      <c r="UA21" s="167"/>
      <c r="UB21" s="167"/>
      <c r="UC21" s="167"/>
      <c r="UD21" s="167"/>
      <c r="UE21" s="167"/>
      <c r="UF21" s="167"/>
      <c r="UG21" s="167"/>
      <c r="UH21" s="167"/>
      <c r="UI21" s="167"/>
      <c r="UJ21" s="167"/>
      <c r="UK21" s="167"/>
      <c r="UL21" s="167"/>
      <c r="UM21" s="167"/>
      <c r="UN21" s="167"/>
      <c r="UO21" s="167"/>
      <c r="UP21" s="167"/>
      <c r="UQ21" s="167"/>
      <c r="UR21" s="167"/>
      <c r="US21" s="167"/>
      <c r="UT21" s="167"/>
      <c r="UU21" s="167"/>
      <c r="UV21" s="167"/>
      <c r="UW21" s="167"/>
      <c r="UX21" s="167"/>
      <c r="UY21" s="167"/>
      <c r="UZ21" s="167"/>
      <c r="VA21" s="167"/>
      <c r="VB21" s="167"/>
      <c r="VC21" s="167"/>
      <c r="VD21" s="167"/>
      <c r="VE21" s="167"/>
      <c r="VF21" s="167"/>
      <c r="VG21" s="167"/>
      <c r="VH21" s="167"/>
      <c r="VI21" s="167"/>
      <c r="VJ21" s="167"/>
      <c r="VK21" s="167"/>
      <c r="VL21" s="167"/>
      <c r="VM21" s="167"/>
      <c r="VN21" s="167"/>
      <c r="VO21" s="167"/>
      <c r="VP21" s="167"/>
      <c r="VQ21" s="167"/>
      <c r="VR21" s="167"/>
      <c r="VS21" s="167"/>
      <c r="VT21" s="167"/>
      <c r="VU21" s="167"/>
      <c r="VV21" s="167"/>
      <c r="VW21" s="167"/>
      <c r="VX21" s="167"/>
      <c r="VY21" s="167"/>
      <c r="VZ21" s="167"/>
      <c r="WA21" s="167"/>
      <c r="WB21" s="167"/>
      <c r="WC21" s="167"/>
      <c r="WD21" s="167"/>
      <c r="WE21" s="167"/>
      <c r="WF21" s="167"/>
      <c r="WG21" s="167"/>
      <c r="WH21" s="167"/>
      <c r="WI21" s="167"/>
      <c r="WJ21" s="167"/>
      <c r="WK21" s="167"/>
      <c r="WL21" s="167"/>
      <c r="WM21" s="167"/>
      <c r="WN21" s="167"/>
      <c r="WO21" s="167"/>
      <c r="WP21" s="167"/>
      <c r="WQ21" s="167"/>
      <c r="WR21" s="167"/>
      <c r="WS21" s="167"/>
      <c r="WT21" s="167"/>
      <c r="WU21" s="167"/>
      <c r="WV21" s="167"/>
      <c r="WW21" s="167"/>
      <c r="WX21" s="167"/>
      <c r="WY21" s="167"/>
      <c r="WZ21" s="167"/>
      <c r="XA21" s="167"/>
      <c r="XB21" s="167"/>
      <c r="XC21" s="167"/>
      <c r="XD21" s="167"/>
      <c r="XE21" s="167"/>
      <c r="XF21" s="167"/>
      <c r="XG21" s="167"/>
      <c r="XH21" s="167"/>
      <c r="XI21" s="167"/>
      <c r="XJ21" s="167"/>
      <c r="XK21" s="167"/>
      <c r="XL21" s="167"/>
      <c r="XM21" s="167"/>
      <c r="XN21" s="167"/>
      <c r="XO21" s="167"/>
      <c r="XP21" s="167"/>
      <c r="XQ21" s="167"/>
      <c r="XR21" s="167"/>
      <c r="XS21" s="167"/>
      <c r="XT21" s="167"/>
      <c r="XU21" s="167"/>
      <c r="XV21" s="167"/>
      <c r="XW21" s="167"/>
      <c r="XX21" s="167"/>
      <c r="XY21" s="167"/>
      <c r="XZ21" s="167"/>
      <c r="YA21" s="167"/>
      <c r="YB21" s="167"/>
      <c r="YC21" s="167"/>
      <c r="YD21" s="167"/>
      <c r="YE21" s="167"/>
      <c r="YF21" s="167"/>
      <c r="YG21" s="167"/>
      <c r="YH21" s="167"/>
      <c r="YI21" s="167"/>
      <c r="YJ21" s="167"/>
      <c r="YK21" s="167"/>
      <c r="YL21" s="167"/>
      <c r="YM21" s="167"/>
      <c r="YN21" s="167"/>
      <c r="YO21" s="167"/>
      <c r="YP21" s="167"/>
      <c r="YQ21" s="167"/>
      <c r="YR21" s="167"/>
      <c r="YS21" s="167"/>
      <c r="YT21" s="167"/>
      <c r="YU21" s="167"/>
      <c r="YV21" s="167"/>
      <c r="YW21" s="167"/>
      <c r="YX21" s="167"/>
      <c r="YY21" s="167"/>
      <c r="YZ21" s="167"/>
      <c r="ZA21" s="167"/>
      <c r="ZB21" s="167"/>
      <c r="ZC21" s="167"/>
      <c r="ZD21" s="167"/>
      <c r="ZE21" s="167"/>
      <c r="ZF21" s="167"/>
      <c r="ZG21" s="167"/>
      <c r="ZH21" s="167"/>
      <c r="ZI21" s="167"/>
      <c r="ZJ21" s="167"/>
      <c r="ZK21" s="167"/>
      <c r="ZL21" s="167"/>
      <c r="ZM21" s="167"/>
      <c r="ZN21" s="167"/>
      <c r="ZO21" s="167"/>
      <c r="ZP21" s="167"/>
      <c r="ZQ21" s="167"/>
      <c r="ZR21" s="167"/>
      <c r="ZS21" s="167"/>
      <c r="ZT21" s="167"/>
      <c r="ZU21" s="167"/>
      <c r="ZV21" s="167"/>
      <c r="ZW21" s="167"/>
      <c r="ZX21" s="167"/>
      <c r="ZY21" s="167"/>
      <c r="ZZ21" s="167"/>
      <c r="AAA21" s="167"/>
      <c r="AAB21" s="167"/>
      <c r="AAC21" s="167"/>
      <c r="AAD21" s="167"/>
      <c r="AAE21" s="167"/>
      <c r="AAF21" s="167"/>
      <c r="AAG21" s="167"/>
      <c r="AAH21" s="167"/>
      <c r="AAI21" s="167"/>
      <c r="AAJ21" s="167"/>
      <c r="AAK21" s="167"/>
      <c r="AAL21" s="167"/>
      <c r="AAM21" s="167"/>
      <c r="AAN21" s="167"/>
      <c r="AAO21" s="167"/>
      <c r="AAP21" s="167"/>
      <c r="AAQ21" s="167"/>
      <c r="AAR21" s="167"/>
      <c r="AAS21" s="167"/>
      <c r="AAT21" s="167"/>
      <c r="AAU21" s="167"/>
      <c r="AAV21" s="167"/>
      <c r="AAW21" s="167"/>
      <c r="AAX21" s="167"/>
      <c r="AAY21" s="167"/>
      <c r="AAZ21" s="167"/>
      <c r="ABA21" s="167"/>
      <c r="ABB21" s="167"/>
      <c r="ABC21" s="167"/>
      <c r="ABD21" s="167"/>
      <c r="ABE21" s="167"/>
      <c r="ABF21" s="167"/>
      <c r="ABG21" s="167"/>
      <c r="ABH21" s="167"/>
      <c r="ABI21" s="167"/>
      <c r="ABJ21" s="167"/>
      <c r="ABK21" s="167"/>
      <c r="ABL21" s="167"/>
      <c r="ABM21" s="167"/>
      <c r="ABN21" s="167"/>
      <c r="ABO21" s="167"/>
      <c r="ABP21" s="167"/>
      <c r="ABQ21" s="167"/>
      <c r="ABR21" s="167"/>
      <c r="ABS21" s="167"/>
      <c r="ABT21" s="167"/>
      <c r="ABU21" s="167"/>
      <c r="ABV21" s="167"/>
      <c r="ABW21" s="167"/>
      <c r="ABX21" s="167"/>
      <c r="ABY21" s="167"/>
      <c r="ABZ21" s="167"/>
      <c r="ACA21" s="167"/>
      <c r="ACB21" s="167"/>
      <c r="ACC21" s="167"/>
      <c r="ACD21" s="167"/>
      <c r="ACE21" s="167"/>
      <c r="ACF21" s="167"/>
      <c r="ACG21" s="167"/>
      <c r="ACH21" s="167"/>
      <c r="ACI21" s="167"/>
      <c r="ACJ21" s="167"/>
      <c r="ACK21" s="167"/>
      <c r="ACL21" s="167"/>
      <c r="ACM21" s="167"/>
      <c r="ACN21" s="167"/>
      <c r="ACO21" s="167"/>
      <c r="ACP21" s="167"/>
      <c r="ACQ21" s="167"/>
      <c r="ACR21" s="167"/>
      <c r="ACS21" s="167"/>
      <c r="ACT21" s="167"/>
      <c r="ACU21" s="167"/>
      <c r="ACV21" s="167"/>
      <c r="ACW21" s="167"/>
      <c r="ACX21" s="167"/>
      <c r="ACY21" s="167"/>
      <c r="ACZ21" s="167"/>
      <c r="ADA21" s="167"/>
      <c r="ADB21" s="167"/>
      <c r="ADC21" s="167"/>
      <c r="ADD21" s="167"/>
      <c r="ADE21" s="167"/>
      <c r="ADF21" s="167"/>
      <c r="ADG21" s="167"/>
      <c r="ADH21" s="167"/>
      <c r="ADI21" s="167"/>
      <c r="ADJ21" s="167"/>
      <c r="ADK21" s="167"/>
      <c r="ADL21" s="167"/>
      <c r="ADM21" s="167"/>
      <c r="ADN21" s="167"/>
      <c r="ADO21" s="167"/>
      <c r="ADP21" s="167"/>
      <c r="ADQ21" s="167"/>
      <c r="ADR21" s="167"/>
      <c r="ADS21" s="167"/>
      <c r="ADT21" s="167"/>
      <c r="ADU21" s="167"/>
      <c r="ADV21" s="167"/>
      <c r="ADW21" s="167"/>
      <c r="ADX21" s="167"/>
      <c r="ADY21" s="167"/>
      <c r="ADZ21" s="167"/>
      <c r="AEA21" s="167"/>
      <c r="AEB21" s="167"/>
      <c r="AEC21" s="167"/>
      <c r="AED21" s="167"/>
      <c r="AEE21" s="167"/>
      <c r="AEF21" s="167"/>
      <c r="AEG21" s="167"/>
      <c r="AEH21" s="167"/>
      <c r="AEI21" s="167"/>
      <c r="AEJ21" s="167"/>
      <c r="AEK21" s="167"/>
      <c r="AEL21" s="167"/>
      <c r="AEM21" s="167"/>
      <c r="AEN21" s="167"/>
      <c r="AEO21" s="167"/>
      <c r="AEP21" s="167"/>
      <c r="AEQ21" s="167"/>
      <c r="AER21" s="167"/>
      <c r="AES21" s="167"/>
      <c r="AET21" s="167"/>
      <c r="AEU21" s="167"/>
      <c r="AEV21" s="167"/>
      <c r="AEW21" s="167"/>
      <c r="AEX21" s="167"/>
      <c r="AEY21" s="167"/>
      <c r="AEZ21" s="167"/>
      <c r="AFA21" s="167"/>
      <c r="AFB21" s="167"/>
      <c r="AFC21" s="167"/>
      <c r="AFD21" s="167"/>
      <c r="AFE21" s="167"/>
      <c r="AFF21" s="167"/>
      <c r="AFG21" s="167"/>
      <c r="AFH21" s="167"/>
      <c r="AFI21" s="167"/>
      <c r="AFJ21" s="167"/>
      <c r="AFK21" s="167"/>
      <c r="AFL21" s="167"/>
      <c r="AFM21" s="167"/>
      <c r="AFN21" s="167"/>
      <c r="AFO21" s="167"/>
      <c r="AFP21" s="167"/>
      <c r="AFQ21" s="167"/>
      <c r="AFR21" s="167"/>
      <c r="AFS21" s="167"/>
      <c r="AFT21" s="167"/>
      <c r="AFU21" s="167"/>
      <c r="AFV21" s="167"/>
      <c r="AFW21" s="167"/>
      <c r="AFX21" s="167"/>
      <c r="AFY21" s="167"/>
      <c r="AFZ21" s="167"/>
      <c r="AGA21" s="167"/>
      <c r="AGB21" s="167"/>
      <c r="AGC21" s="167"/>
      <c r="AGD21" s="167"/>
      <c r="AGE21" s="167"/>
      <c r="AGF21" s="167"/>
      <c r="AGG21" s="167"/>
      <c r="AGH21" s="167"/>
      <c r="AGI21" s="167"/>
      <c r="AGJ21" s="167"/>
      <c r="AGK21" s="167"/>
      <c r="AGL21" s="167"/>
      <c r="AGM21" s="167"/>
      <c r="AGN21" s="167"/>
      <c r="AGO21" s="167"/>
      <c r="AGP21" s="167"/>
      <c r="AGQ21" s="167"/>
      <c r="AGR21" s="167"/>
      <c r="AGS21" s="167"/>
      <c r="AGT21" s="167"/>
      <c r="AGU21" s="167"/>
      <c r="AGV21" s="167"/>
      <c r="AGW21" s="167"/>
      <c r="AGX21" s="167"/>
      <c r="AGY21" s="167"/>
      <c r="AGZ21" s="167"/>
      <c r="AHA21" s="167"/>
      <c r="AHB21" s="167"/>
      <c r="AHC21" s="167"/>
      <c r="AHD21" s="167"/>
      <c r="AHE21" s="167"/>
      <c r="AHF21" s="167"/>
      <c r="AHG21" s="167"/>
      <c r="AHH21" s="167"/>
      <c r="AHI21" s="167"/>
      <c r="AHJ21" s="167"/>
      <c r="AHK21" s="167"/>
      <c r="AHL21" s="167"/>
      <c r="AHM21" s="167"/>
      <c r="AHN21" s="167"/>
      <c r="AHO21" s="167"/>
      <c r="AHP21" s="167"/>
      <c r="AHQ21" s="167"/>
      <c r="AHR21" s="167"/>
      <c r="AHS21" s="167"/>
      <c r="AHT21" s="167"/>
      <c r="AHU21" s="167"/>
      <c r="AHV21" s="167"/>
      <c r="AHW21" s="167"/>
      <c r="AHX21" s="167"/>
      <c r="AHY21" s="167"/>
      <c r="AHZ21" s="167"/>
      <c r="AIA21" s="167"/>
      <c r="AIB21" s="167"/>
      <c r="AIC21" s="167"/>
      <c r="AID21" s="167"/>
      <c r="AIE21" s="167"/>
      <c r="AIF21" s="167"/>
      <c r="AIG21" s="167"/>
      <c r="AIH21" s="167"/>
      <c r="AII21" s="167"/>
      <c r="AIJ21" s="167"/>
      <c r="AIK21" s="167"/>
      <c r="AIL21" s="167"/>
      <c r="AIM21" s="167"/>
      <c r="AIN21" s="167"/>
      <c r="AIO21" s="167"/>
      <c r="AIP21" s="167"/>
      <c r="AIQ21" s="167"/>
      <c r="AIR21" s="167"/>
      <c r="AIS21" s="167"/>
      <c r="AIT21" s="167"/>
      <c r="AIU21" s="167"/>
      <c r="AIV21" s="167"/>
      <c r="AIW21" s="167"/>
      <c r="AIX21" s="167"/>
      <c r="AIY21" s="167"/>
      <c r="AIZ21" s="167"/>
      <c r="AJA21" s="167"/>
      <c r="AJB21" s="167"/>
      <c r="AJC21" s="167"/>
      <c r="AJD21" s="167"/>
      <c r="AJE21" s="167"/>
      <c r="AJF21" s="167"/>
      <c r="AJG21" s="167"/>
      <c r="AJH21" s="167"/>
      <c r="AJI21" s="167"/>
      <c r="AJJ21" s="167"/>
      <c r="AJK21" s="167"/>
      <c r="AJL21" s="167"/>
      <c r="AJM21" s="167"/>
      <c r="AJN21" s="167"/>
      <c r="AJO21" s="167"/>
      <c r="AJP21" s="167"/>
      <c r="AJQ21" s="167"/>
      <c r="AJR21" s="167"/>
      <c r="AJS21" s="167"/>
      <c r="AJT21" s="167"/>
      <c r="AJU21" s="167"/>
      <c r="AJV21" s="167"/>
      <c r="AJW21" s="167"/>
      <c r="AJX21" s="167"/>
      <c r="AJY21" s="167"/>
      <c r="AJZ21" s="167"/>
      <c r="AKA21" s="167"/>
      <c r="AKB21" s="167"/>
      <c r="AKC21" s="167"/>
      <c r="AKD21" s="167"/>
      <c r="AKE21" s="167"/>
      <c r="AKF21" s="167"/>
      <c r="AKG21" s="167"/>
      <c r="AKH21" s="167"/>
      <c r="AKI21" s="167"/>
      <c r="AKJ21" s="167"/>
      <c r="AKK21" s="167"/>
      <c r="AKL21" s="167"/>
      <c r="AKM21" s="167"/>
      <c r="AKN21" s="167"/>
      <c r="AKO21" s="167"/>
      <c r="AKP21" s="167"/>
      <c r="AKQ21" s="167"/>
      <c r="AKR21" s="167"/>
      <c r="AKS21" s="167"/>
      <c r="AKT21" s="167"/>
      <c r="AKU21" s="167"/>
      <c r="AKV21" s="167"/>
      <c r="AKW21" s="167"/>
      <c r="AKX21" s="167"/>
      <c r="AKY21" s="167"/>
      <c r="AKZ21" s="167"/>
      <c r="ALA21" s="167"/>
      <c r="ALB21" s="167"/>
      <c r="ALC21" s="167"/>
      <c r="ALD21" s="167"/>
      <c r="ALE21" s="167"/>
      <c r="ALF21" s="167"/>
      <c r="ALG21" s="167"/>
      <c r="ALH21" s="167"/>
      <c r="ALI21" s="167"/>
      <c r="ALJ21" s="167"/>
      <c r="ALK21" s="167"/>
      <c r="ALL21" s="167"/>
      <c r="ALM21" s="167"/>
      <c r="ALN21" s="167"/>
      <c r="ALO21" s="167"/>
      <c r="ALP21" s="167"/>
      <c r="ALQ21" s="167"/>
      <c r="ALR21" s="167"/>
      <c r="ALS21" s="167"/>
      <c r="ALT21" s="167"/>
      <c r="ALU21" s="167"/>
      <c r="ALV21" s="167"/>
      <c r="ALW21" s="167"/>
      <c r="ALX21" s="167"/>
      <c r="ALY21" s="167"/>
      <c r="ALZ21" s="167"/>
      <c r="AMA21" s="167"/>
      <c r="AMB21" s="167"/>
      <c r="AMC21" s="167"/>
      <c r="AMD21" s="167"/>
      <c r="AME21" s="167"/>
      <c r="AMF21" s="167"/>
      <c r="AMG21" s="167"/>
      <c r="AMH21" s="167"/>
      <c r="AMI21" s="167"/>
    </row>
    <row r="22" spans="1:1024" s="168" customFormat="1" ht="92.25" customHeight="1">
      <c r="A22" s="154">
        <v>19</v>
      </c>
      <c r="B22" s="170" t="s">
        <v>243</v>
      </c>
      <c r="C22" s="171" t="s">
        <v>190</v>
      </c>
      <c r="D22" s="171" t="s">
        <v>245</v>
      </c>
      <c r="E22" s="172" t="s">
        <v>244</v>
      </c>
      <c r="F22" s="173" t="s">
        <v>112</v>
      </c>
      <c r="G22" s="174">
        <v>3</v>
      </c>
      <c r="H22" s="171">
        <v>1</v>
      </c>
      <c r="I22" s="175" t="s">
        <v>3</v>
      </c>
      <c r="J22" s="176">
        <v>26427.599999999999</v>
      </c>
      <c r="K22" s="176">
        <v>5549.79</v>
      </c>
      <c r="L22" s="176">
        <v>31977.39</v>
      </c>
      <c r="M22" s="176">
        <v>40828.800000000003</v>
      </c>
      <c r="N22" s="177" t="str">
        <f>'2024_4T_Contractes_NO_menors'!N19</f>
        <v>Perfil contratante</v>
      </c>
      <c r="O22" s="171">
        <v>5</v>
      </c>
      <c r="P22" s="156">
        <v>0</v>
      </c>
      <c r="Q22" s="178">
        <f t="shared" ref="Q22" si="8">(P22/O22)</f>
        <v>0</v>
      </c>
      <c r="R22" s="179" t="s">
        <v>200</v>
      </c>
      <c r="S22" s="180" t="s">
        <v>201</v>
      </c>
      <c r="T22" s="175">
        <v>20325.72</v>
      </c>
      <c r="U22" s="176">
        <v>4268.3999999999996</v>
      </c>
      <c r="V22" s="176">
        <v>24594.12</v>
      </c>
      <c r="W22" s="181">
        <f t="shared" ref="W22:W23" si="9">1-V22/L22</f>
        <v>0.23089032594592618</v>
      </c>
      <c r="X22" s="182">
        <v>45628</v>
      </c>
      <c r="Y22" s="166" t="s">
        <v>202</v>
      </c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  <c r="IT22" s="167"/>
      <c r="IU22" s="167"/>
      <c r="IV22" s="167"/>
      <c r="IW22" s="167"/>
      <c r="IX22" s="167"/>
      <c r="IY22" s="167"/>
      <c r="IZ22" s="167"/>
      <c r="JA22" s="167"/>
      <c r="JB22" s="167"/>
      <c r="JC22" s="167"/>
      <c r="JD22" s="167"/>
      <c r="JE22" s="167"/>
      <c r="JF22" s="167"/>
      <c r="JG22" s="167"/>
      <c r="JH22" s="167"/>
      <c r="JI22" s="167"/>
      <c r="JJ22" s="167"/>
      <c r="JK22" s="167"/>
      <c r="JL22" s="167"/>
      <c r="JM22" s="167"/>
      <c r="JN22" s="167"/>
      <c r="JO22" s="167"/>
      <c r="JP22" s="167"/>
      <c r="JQ22" s="167"/>
      <c r="JR22" s="167"/>
      <c r="JS22" s="167"/>
      <c r="JT22" s="167"/>
      <c r="JU22" s="167"/>
      <c r="JV22" s="167"/>
      <c r="JW22" s="167"/>
      <c r="JX22" s="167"/>
      <c r="JY22" s="167"/>
      <c r="JZ22" s="167"/>
      <c r="KA22" s="167"/>
      <c r="KB22" s="167"/>
      <c r="KC22" s="167"/>
      <c r="KD22" s="167"/>
      <c r="KE22" s="167"/>
      <c r="KF22" s="167"/>
      <c r="KG22" s="167"/>
      <c r="KH22" s="167"/>
      <c r="KI22" s="167"/>
      <c r="KJ22" s="167"/>
      <c r="KK22" s="167"/>
      <c r="KL22" s="167"/>
      <c r="KM22" s="167"/>
      <c r="KN22" s="167"/>
      <c r="KO22" s="167"/>
      <c r="KP22" s="167"/>
      <c r="KQ22" s="167"/>
      <c r="KR22" s="167"/>
      <c r="KS22" s="167"/>
      <c r="KT22" s="167"/>
      <c r="KU22" s="167"/>
      <c r="KV22" s="167"/>
      <c r="KW22" s="167"/>
      <c r="KX22" s="167"/>
      <c r="KY22" s="167"/>
      <c r="KZ22" s="167"/>
      <c r="LA22" s="167"/>
      <c r="LB22" s="167"/>
      <c r="LC22" s="167"/>
      <c r="LD22" s="167"/>
      <c r="LE22" s="167"/>
      <c r="LF22" s="167"/>
      <c r="LG22" s="167"/>
      <c r="LH22" s="167"/>
      <c r="LI22" s="167"/>
      <c r="LJ22" s="167"/>
      <c r="LK22" s="167"/>
      <c r="LL22" s="167"/>
      <c r="LM22" s="167"/>
      <c r="LN22" s="167"/>
      <c r="LO22" s="167"/>
      <c r="LP22" s="167"/>
      <c r="LQ22" s="167"/>
      <c r="LR22" s="167"/>
      <c r="LS22" s="167"/>
      <c r="LT22" s="167"/>
      <c r="LU22" s="167"/>
      <c r="LV22" s="167"/>
      <c r="LW22" s="167"/>
      <c r="LX22" s="167"/>
      <c r="LY22" s="167"/>
      <c r="LZ22" s="167"/>
      <c r="MA22" s="167"/>
      <c r="MB22" s="167"/>
      <c r="MC22" s="167"/>
      <c r="MD22" s="167"/>
      <c r="ME22" s="167"/>
      <c r="MF22" s="167"/>
      <c r="MG22" s="167"/>
      <c r="MH22" s="167"/>
      <c r="MI22" s="167"/>
      <c r="MJ22" s="167"/>
      <c r="MK22" s="167"/>
      <c r="ML22" s="167"/>
      <c r="MM22" s="167"/>
      <c r="MN22" s="167"/>
      <c r="MO22" s="167"/>
      <c r="MP22" s="167"/>
      <c r="MQ22" s="167"/>
      <c r="MR22" s="167"/>
      <c r="MS22" s="167"/>
      <c r="MT22" s="167"/>
      <c r="MU22" s="167"/>
      <c r="MV22" s="167"/>
      <c r="MW22" s="167"/>
      <c r="MX22" s="167"/>
      <c r="MY22" s="167"/>
      <c r="MZ22" s="167"/>
      <c r="NA22" s="167"/>
      <c r="NB22" s="167"/>
      <c r="NC22" s="167"/>
      <c r="ND22" s="167"/>
      <c r="NE22" s="167"/>
      <c r="NF22" s="167"/>
      <c r="NG22" s="167"/>
      <c r="NH22" s="167"/>
      <c r="NI22" s="167"/>
      <c r="NJ22" s="167"/>
      <c r="NK22" s="167"/>
      <c r="NL22" s="167"/>
      <c r="NM22" s="167"/>
      <c r="NN22" s="167"/>
      <c r="NO22" s="167"/>
      <c r="NP22" s="167"/>
      <c r="NQ22" s="167"/>
      <c r="NR22" s="167"/>
      <c r="NS22" s="167"/>
      <c r="NT22" s="167"/>
      <c r="NU22" s="167"/>
      <c r="NV22" s="167"/>
      <c r="NW22" s="167"/>
      <c r="NX22" s="167"/>
      <c r="NY22" s="167"/>
      <c r="NZ22" s="167"/>
      <c r="OA22" s="167"/>
      <c r="OB22" s="167"/>
      <c r="OC22" s="167"/>
      <c r="OD22" s="167"/>
      <c r="OE22" s="167"/>
      <c r="OF22" s="167"/>
      <c r="OG22" s="167"/>
      <c r="OH22" s="167"/>
      <c r="OI22" s="167"/>
      <c r="OJ22" s="167"/>
      <c r="OK22" s="167"/>
      <c r="OL22" s="167"/>
      <c r="OM22" s="167"/>
      <c r="ON22" s="167"/>
      <c r="OO22" s="167"/>
      <c r="OP22" s="167"/>
      <c r="OQ22" s="167"/>
      <c r="OR22" s="167"/>
      <c r="OS22" s="167"/>
      <c r="OT22" s="167"/>
      <c r="OU22" s="167"/>
      <c r="OV22" s="167"/>
      <c r="OW22" s="167"/>
      <c r="OX22" s="167"/>
      <c r="OY22" s="167"/>
      <c r="OZ22" s="167"/>
      <c r="PA22" s="167"/>
      <c r="PB22" s="167"/>
      <c r="PC22" s="167"/>
      <c r="PD22" s="167"/>
      <c r="PE22" s="167"/>
      <c r="PF22" s="167"/>
      <c r="PG22" s="167"/>
      <c r="PH22" s="167"/>
      <c r="PI22" s="167"/>
      <c r="PJ22" s="167"/>
      <c r="PK22" s="167"/>
      <c r="PL22" s="167"/>
      <c r="PM22" s="167"/>
      <c r="PN22" s="167"/>
      <c r="PO22" s="167"/>
      <c r="PP22" s="167"/>
      <c r="PQ22" s="167"/>
      <c r="PR22" s="167"/>
      <c r="PS22" s="167"/>
      <c r="PT22" s="167"/>
      <c r="PU22" s="167"/>
      <c r="PV22" s="167"/>
      <c r="PW22" s="167"/>
      <c r="PX22" s="167"/>
      <c r="PY22" s="167"/>
      <c r="PZ22" s="167"/>
      <c r="QA22" s="167"/>
      <c r="QB22" s="167"/>
      <c r="QC22" s="167"/>
      <c r="QD22" s="167"/>
      <c r="QE22" s="167"/>
      <c r="QF22" s="167"/>
      <c r="QG22" s="167"/>
      <c r="QH22" s="167"/>
      <c r="QI22" s="167"/>
      <c r="QJ22" s="167"/>
      <c r="QK22" s="167"/>
      <c r="QL22" s="167"/>
      <c r="QM22" s="167"/>
      <c r="QN22" s="167"/>
      <c r="QO22" s="167"/>
      <c r="QP22" s="167"/>
      <c r="QQ22" s="167"/>
      <c r="QR22" s="167"/>
      <c r="QS22" s="167"/>
      <c r="QT22" s="167"/>
      <c r="QU22" s="167"/>
      <c r="QV22" s="167"/>
      <c r="QW22" s="167"/>
      <c r="QX22" s="167"/>
      <c r="QY22" s="167"/>
      <c r="QZ22" s="167"/>
      <c r="RA22" s="167"/>
      <c r="RB22" s="167"/>
      <c r="RC22" s="167"/>
      <c r="RD22" s="167"/>
      <c r="RE22" s="167"/>
      <c r="RF22" s="167"/>
      <c r="RG22" s="167"/>
      <c r="RH22" s="167"/>
      <c r="RI22" s="167"/>
      <c r="RJ22" s="167"/>
      <c r="RK22" s="167"/>
      <c r="RL22" s="167"/>
      <c r="RM22" s="167"/>
      <c r="RN22" s="167"/>
      <c r="RO22" s="167"/>
      <c r="RP22" s="167"/>
      <c r="RQ22" s="167"/>
      <c r="RR22" s="167"/>
      <c r="RS22" s="167"/>
      <c r="RT22" s="167"/>
      <c r="RU22" s="167"/>
      <c r="RV22" s="167"/>
      <c r="RW22" s="167"/>
      <c r="RX22" s="167"/>
      <c r="RY22" s="167"/>
      <c r="RZ22" s="167"/>
      <c r="SA22" s="167"/>
      <c r="SB22" s="167"/>
      <c r="SC22" s="167"/>
      <c r="SD22" s="167"/>
      <c r="SE22" s="167"/>
      <c r="SF22" s="167"/>
      <c r="SG22" s="167"/>
      <c r="SH22" s="167"/>
      <c r="SI22" s="167"/>
      <c r="SJ22" s="167"/>
      <c r="SK22" s="167"/>
      <c r="SL22" s="167"/>
      <c r="SM22" s="167"/>
      <c r="SN22" s="167"/>
      <c r="SO22" s="167"/>
      <c r="SP22" s="167"/>
      <c r="SQ22" s="167"/>
      <c r="SR22" s="167"/>
      <c r="SS22" s="167"/>
      <c r="ST22" s="167"/>
      <c r="SU22" s="167"/>
      <c r="SV22" s="167"/>
      <c r="SW22" s="167"/>
      <c r="SX22" s="167"/>
      <c r="SY22" s="167"/>
      <c r="SZ22" s="167"/>
      <c r="TA22" s="167"/>
      <c r="TB22" s="167"/>
      <c r="TC22" s="167"/>
      <c r="TD22" s="167"/>
      <c r="TE22" s="167"/>
      <c r="TF22" s="167"/>
      <c r="TG22" s="167"/>
      <c r="TH22" s="167"/>
      <c r="TI22" s="167"/>
      <c r="TJ22" s="167"/>
      <c r="TK22" s="167"/>
      <c r="TL22" s="167"/>
      <c r="TM22" s="167"/>
      <c r="TN22" s="167"/>
      <c r="TO22" s="167"/>
      <c r="TP22" s="167"/>
      <c r="TQ22" s="167"/>
      <c r="TR22" s="167"/>
      <c r="TS22" s="167"/>
      <c r="TT22" s="167"/>
      <c r="TU22" s="167"/>
      <c r="TV22" s="167"/>
      <c r="TW22" s="167"/>
      <c r="TX22" s="167"/>
      <c r="TY22" s="167"/>
      <c r="TZ22" s="167"/>
      <c r="UA22" s="167"/>
      <c r="UB22" s="167"/>
      <c r="UC22" s="167"/>
      <c r="UD22" s="167"/>
      <c r="UE22" s="167"/>
      <c r="UF22" s="167"/>
      <c r="UG22" s="167"/>
      <c r="UH22" s="167"/>
      <c r="UI22" s="167"/>
      <c r="UJ22" s="167"/>
      <c r="UK22" s="167"/>
      <c r="UL22" s="167"/>
      <c r="UM22" s="167"/>
      <c r="UN22" s="167"/>
      <c r="UO22" s="167"/>
      <c r="UP22" s="167"/>
      <c r="UQ22" s="167"/>
      <c r="UR22" s="167"/>
      <c r="US22" s="167"/>
      <c r="UT22" s="167"/>
      <c r="UU22" s="167"/>
      <c r="UV22" s="167"/>
      <c r="UW22" s="167"/>
      <c r="UX22" s="167"/>
      <c r="UY22" s="167"/>
      <c r="UZ22" s="167"/>
      <c r="VA22" s="167"/>
      <c r="VB22" s="167"/>
      <c r="VC22" s="167"/>
      <c r="VD22" s="167"/>
      <c r="VE22" s="167"/>
      <c r="VF22" s="167"/>
      <c r="VG22" s="167"/>
      <c r="VH22" s="167"/>
      <c r="VI22" s="167"/>
      <c r="VJ22" s="167"/>
      <c r="VK22" s="167"/>
      <c r="VL22" s="167"/>
      <c r="VM22" s="167"/>
      <c r="VN22" s="167"/>
      <c r="VO22" s="167"/>
      <c r="VP22" s="167"/>
      <c r="VQ22" s="167"/>
      <c r="VR22" s="167"/>
      <c r="VS22" s="167"/>
      <c r="VT22" s="167"/>
      <c r="VU22" s="167"/>
      <c r="VV22" s="167"/>
      <c r="VW22" s="167"/>
      <c r="VX22" s="167"/>
      <c r="VY22" s="167"/>
      <c r="VZ22" s="167"/>
      <c r="WA22" s="167"/>
      <c r="WB22" s="167"/>
      <c r="WC22" s="167"/>
      <c r="WD22" s="167"/>
      <c r="WE22" s="167"/>
      <c r="WF22" s="167"/>
      <c r="WG22" s="167"/>
      <c r="WH22" s="167"/>
      <c r="WI22" s="167"/>
      <c r="WJ22" s="167"/>
      <c r="WK22" s="167"/>
      <c r="WL22" s="167"/>
      <c r="WM22" s="167"/>
      <c r="WN22" s="167"/>
      <c r="WO22" s="167"/>
      <c r="WP22" s="167"/>
      <c r="WQ22" s="167"/>
      <c r="WR22" s="167"/>
      <c r="WS22" s="167"/>
      <c r="WT22" s="167"/>
      <c r="WU22" s="167"/>
      <c r="WV22" s="167"/>
      <c r="WW22" s="167"/>
      <c r="WX22" s="167"/>
      <c r="WY22" s="167"/>
      <c r="WZ22" s="167"/>
      <c r="XA22" s="167"/>
      <c r="XB22" s="167"/>
      <c r="XC22" s="167"/>
      <c r="XD22" s="167"/>
      <c r="XE22" s="167"/>
      <c r="XF22" s="167"/>
      <c r="XG22" s="167"/>
      <c r="XH22" s="167"/>
      <c r="XI22" s="167"/>
      <c r="XJ22" s="167"/>
      <c r="XK22" s="167"/>
      <c r="XL22" s="167"/>
      <c r="XM22" s="167"/>
      <c r="XN22" s="167"/>
      <c r="XO22" s="167"/>
      <c r="XP22" s="167"/>
      <c r="XQ22" s="167"/>
      <c r="XR22" s="167"/>
      <c r="XS22" s="167"/>
      <c r="XT22" s="167"/>
      <c r="XU22" s="167"/>
      <c r="XV22" s="167"/>
      <c r="XW22" s="167"/>
      <c r="XX22" s="167"/>
      <c r="XY22" s="167"/>
      <c r="XZ22" s="167"/>
      <c r="YA22" s="167"/>
      <c r="YB22" s="167"/>
      <c r="YC22" s="167"/>
      <c r="YD22" s="167"/>
      <c r="YE22" s="167"/>
      <c r="YF22" s="167"/>
      <c r="YG22" s="167"/>
      <c r="YH22" s="167"/>
      <c r="YI22" s="167"/>
      <c r="YJ22" s="167"/>
      <c r="YK22" s="167"/>
      <c r="YL22" s="167"/>
      <c r="YM22" s="167"/>
      <c r="YN22" s="167"/>
      <c r="YO22" s="167"/>
      <c r="YP22" s="167"/>
      <c r="YQ22" s="167"/>
      <c r="YR22" s="167"/>
      <c r="YS22" s="167"/>
      <c r="YT22" s="167"/>
      <c r="YU22" s="167"/>
      <c r="YV22" s="167"/>
      <c r="YW22" s="167"/>
      <c r="YX22" s="167"/>
      <c r="YY22" s="167"/>
      <c r="YZ22" s="167"/>
      <c r="ZA22" s="167"/>
      <c r="ZB22" s="167"/>
      <c r="ZC22" s="167"/>
      <c r="ZD22" s="167"/>
      <c r="ZE22" s="167"/>
      <c r="ZF22" s="167"/>
      <c r="ZG22" s="167"/>
      <c r="ZH22" s="167"/>
      <c r="ZI22" s="167"/>
      <c r="ZJ22" s="167"/>
      <c r="ZK22" s="167"/>
      <c r="ZL22" s="167"/>
      <c r="ZM22" s="167"/>
      <c r="ZN22" s="167"/>
      <c r="ZO22" s="167"/>
      <c r="ZP22" s="167"/>
      <c r="ZQ22" s="167"/>
      <c r="ZR22" s="167"/>
      <c r="ZS22" s="167"/>
      <c r="ZT22" s="167"/>
      <c r="ZU22" s="167"/>
      <c r="ZV22" s="167"/>
      <c r="ZW22" s="167"/>
      <c r="ZX22" s="167"/>
      <c r="ZY22" s="167"/>
      <c r="ZZ22" s="167"/>
      <c r="AAA22" s="167"/>
      <c r="AAB22" s="167"/>
      <c r="AAC22" s="167"/>
      <c r="AAD22" s="167"/>
      <c r="AAE22" s="167"/>
      <c r="AAF22" s="167"/>
      <c r="AAG22" s="167"/>
      <c r="AAH22" s="167"/>
      <c r="AAI22" s="167"/>
      <c r="AAJ22" s="167"/>
      <c r="AAK22" s="167"/>
      <c r="AAL22" s="167"/>
      <c r="AAM22" s="167"/>
      <c r="AAN22" s="167"/>
      <c r="AAO22" s="167"/>
      <c r="AAP22" s="167"/>
      <c r="AAQ22" s="167"/>
      <c r="AAR22" s="167"/>
      <c r="AAS22" s="167"/>
      <c r="AAT22" s="167"/>
      <c r="AAU22" s="167"/>
      <c r="AAV22" s="167"/>
      <c r="AAW22" s="167"/>
      <c r="AAX22" s="167"/>
      <c r="AAY22" s="167"/>
      <c r="AAZ22" s="167"/>
      <c r="ABA22" s="167"/>
      <c r="ABB22" s="167"/>
      <c r="ABC22" s="167"/>
      <c r="ABD22" s="167"/>
      <c r="ABE22" s="167"/>
      <c r="ABF22" s="167"/>
      <c r="ABG22" s="167"/>
      <c r="ABH22" s="167"/>
      <c r="ABI22" s="167"/>
      <c r="ABJ22" s="167"/>
      <c r="ABK22" s="167"/>
      <c r="ABL22" s="167"/>
      <c r="ABM22" s="167"/>
      <c r="ABN22" s="167"/>
      <c r="ABO22" s="167"/>
      <c r="ABP22" s="167"/>
      <c r="ABQ22" s="167"/>
      <c r="ABR22" s="167"/>
      <c r="ABS22" s="167"/>
      <c r="ABT22" s="167"/>
      <c r="ABU22" s="167"/>
      <c r="ABV22" s="167"/>
      <c r="ABW22" s="167"/>
      <c r="ABX22" s="167"/>
      <c r="ABY22" s="167"/>
      <c r="ABZ22" s="167"/>
      <c r="ACA22" s="167"/>
      <c r="ACB22" s="167"/>
      <c r="ACC22" s="167"/>
      <c r="ACD22" s="167"/>
      <c r="ACE22" s="167"/>
      <c r="ACF22" s="167"/>
      <c r="ACG22" s="167"/>
      <c r="ACH22" s="167"/>
      <c r="ACI22" s="167"/>
      <c r="ACJ22" s="167"/>
      <c r="ACK22" s="167"/>
      <c r="ACL22" s="167"/>
      <c r="ACM22" s="167"/>
      <c r="ACN22" s="167"/>
      <c r="ACO22" s="167"/>
      <c r="ACP22" s="167"/>
      <c r="ACQ22" s="167"/>
      <c r="ACR22" s="167"/>
      <c r="ACS22" s="167"/>
      <c r="ACT22" s="167"/>
      <c r="ACU22" s="167"/>
      <c r="ACV22" s="167"/>
      <c r="ACW22" s="167"/>
      <c r="ACX22" s="167"/>
      <c r="ACY22" s="167"/>
      <c r="ACZ22" s="167"/>
      <c r="ADA22" s="167"/>
      <c r="ADB22" s="167"/>
      <c r="ADC22" s="167"/>
      <c r="ADD22" s="167"/>
      <c r="ADE22" s="167"/>
      <c r="ADF22" s="167"/>
      <c r="ADG22" s="167"/>
      <c r="ADH22" s="167"/>
      <c r="ADI22" s="167"/>
      <c r="ADJ22" s="167"/>
      <c r="ADK22" s="167"/>
      <c r="ADL22" s="167"/>
      <c r="ADM22" s="167"/>
      <c r="ADN22" s="167"/>
      <c r="ADO22" s="167"/>
      <c r="ADP22" s="167"/>
      <c r="ADQ22" s="167"/>
      <c r="ADR22" s="167"/>
      <c r="ADS22" s="167"/>
      <c r="ADT22" s="167"/>
      <c r="ADU22" s="167"/>
      <c r="ADV22" s="167"/>
      <c r="ADW22" s="167"/>
      <c r="ADX22" s="167"/>
      <c r="ADY22" s="167"/>
      <c r="ADZ22" s="167"/>
      <c r="AEA22" s="167"/>
      <c r="AEB22" s="167"/>
      <c r="AEC22" s="167"/>
      <c r="AED22" s="167"/>
      <c r="AEE22" s="167"/>
      <c r="AEF22" s="167"/>
      <c r="AEG22" s="167"/>
      <c r="AEH22" s="167"/>
      <c r="AEI22" s="167"/>
      <c r="AEJ22" s="167"/>
      <c r="AEK22" s="167"/>
      <c r="AEL22" s="167"/>
      <c r="AEM22" s="167"/>
      <c r="AEN22" s="167"/>
      <c r="AEO22" s="167"/>
      <c r="AEP22" s="167"/>
      <c r="AEQ22" s="167"/>
      <c r="AER22" s="167"/>
      <c r="AES22" s="167"/>
      <c r="AET22" s="167"/>
      <c r="AEU22" s="167"/>
      <c r="AEV22" s="167"/>
      <c r="AEW22" s="167"/>
      <c r="AEX22" s="167"/>
      <c r="AEY22" s="167"/>
      <c r="AEZ22" s="167"/>
      <c r="AFA22" s="167"/>
      <c r="AFB22" s="167"/>
      <c r="AFC22" s="167"/>
      <c r="AFD22" s="167"/>
      <c r="AFE22" s="167"/>
      <c r="AFF22" s="167"/>
      <c r="AFG22" s="167"/>
      <c r="AFH22" s="167"/>
      <c r="AFI22" s="167"/>
      <c r="AFJ22" s="167"/>
      <c r="AFK22" s="167"/>
      <c r="AFL22" s="167"/>
      <c r="AFM22" s="167"/>
      <c r="AFN22" s="167"/>
      <c r="AFO22" s="167"/>
      <c r="AFP22" s="167"/>
      <c r="AFQ22" s="167"/>
      <c r="AFR22" s="167"/>
      <c r="AFS22" s="167"/>
      <c r="AFT22" s="167"/>
      <c r="AFU22" s="167"/>
      <c r="AFV22" s="167"/>
      <c r="AFW22" s="167"/>
      <c r="AFX22" s="167"/>
      <c r="AFY22" s="167"/>
      <c r="AFZ22" s="167"/>
      <c r="AGA22" s="167"/>
      <c r="AGB22" s="167"/>
      <c r="AGC22" s="167"/>
      <c r="AGD22" s="167"/>
      <c r="AGE22" s="167"/>
      <c r="AGF22" s="167"/>
      <c r="AGG22" s="167"/>
      <c r="AGH22" s="167"/>
      <c r="AGI22" s="167"/>
      <c r="AGJ22" s="167"/>
      <c r="AGK22" s="167"/>
      <c r="AGL22" s="167"/>
      <c r="AGM22" s="167"/>
      <c r="AGN22" s="167"/>
      <c r="AGO22" s="167"/>
      <c r="AGP22" s="167"/>
      <c r="AGQ22" s="167"/>
      <c r="AGR22" s="167"/>
      <c r="AGS22" s="167"/>
      <c r="AGT22" s="167"/>
      <c r="AGU22" s="167"/>
      <c r="AGV22" s="167"/>
      <c r="AGW22" s="167"/>
      <c r="AGX22" s="167"/>
      <c r="AGY22" s="167"/>
      <c r="AGZ22" s="167"/>
      <c r="AHA22" s="167"/>
      <c r="AHB22" s="167"/>
      <c r="AHC22" s="167"/>
      <c r="AHD22" s="167"/>
      <c r="AHE22" s="167"/>
      <c r="AHF22" s="167"/>
      <c r="AHG22" s="167"/>
      <c r="AHH22" s="167"/>
      <c r="AHI22" s="167"/>
      <c r="AHJ22" s="167"/>
      <c r="AHK22" s="167"/>
      <c r="AHL22" s="167"/>
      <c r="AHM22" s="167"/>
      <c r="AHN22" s="167"/>
      <c r="AHO22" s="167"/>
      <c r="AHP22" s="167"/>
      <c r="AHQ22" s="167"/>
      <c r="AHR22" s="167"/>
      <c r="AHS22" s="167"/>
      <c r="AHT22" s="167"/>
      <c r="AHU22" s="167"/>
      <c r="AHV22" s="167"/>
      <c r="AHW22" s="167"/>
      <c r="AHX22" s="167"/>
      <c r="AHY22" s="167"/>
      <c r="AHZ22" s="167"/>
      <c r="AIA22" s="167"/>
      <c r="AIB22" s="167"/>
      <c r="AIC22" s="167"/>
      <c r="AID22" s="167"/>
      <c r="AIE22" s="167"/>
      <c r="AIF22" s="167"/>
      <c r="AIG22" s="167"/>
      <c r="AIH22" s="167"/>
      <c r="AII22" s="167"/>
      <c r="AIJ22" s="167"/>
      <c r="AIK22" s="167"/>
      <c r="AIL22" s="167"/>
      <c r="AIM22" s="167"/>
      <c r="AIN22" s="167"/>
      <c r="AIO22" s="167"/>
      <c r="AIP22" s="167"/>
      <c r="AIQ22" s="167"/>
      <c r="AIR22" s="167"/>
      <c r="AIS22" s="167"/>
      <c r="AIT22" s="167"/>
      <c r="AIU22" s="167"/>
      <c r="AIV22" s="167"/>
      <c r="AIW22" s="167"/>
      <c r="AIX22" s="167"/>
      <c r="AIY22" s="167"/>
      <c r="AIZ22" s="167"/>
      <c r="AJA22" s="167"/>
      <c r="AJB22" s="167"/>
      <c r="AJC22" s="167"/>
      <c r="AJD22" s="167"/>
      <c r="AJE22" s="167"/>
      <c r="AJF22" s="167"/>
      <c r="AJG22" s="167"/>
      <c r="AJH22" s="167"/>
      <c r="AJI22" s="167"/>
      <c r="AJJ22" s="167"/>
      <c r="AJK22" s="167"/>
      <c r="AJL22" s="167"/>
      <c r="AJM22" s="167"/>
      <c r="AJN22" s="167"/>
      <c r="AJO22" s="167"/>
      <c r="AJP22" s="167"/>
      <c r="AJQ22" s="167"/>
      <c r="AJR22" s="167"/>
      <c r="AJS22" s="167"/>
      <c r="AJT22" s="167"/>
      <c r="AJU22" s="167"/>
      <c r="AJV22" s="167"/>
      <c r="AJW22" s="167"/>
      <c r="AJX22" s="167"/>
      <c r="AJY22" s="167"/>
      <c r="AJZ22" s="167"/>
      <c r="AKA22" s="167"/>
      <c r="AKB22" s="167"/>
      <c r="AKC22" s="167"/>
      <c r="AKD22" s="167"/>
      <c r="AKE22" s="167"/>
      <c r="AKF22" s="167"/>
      <c r="AKG22" s="167"/>
      <c r="AKH22" s="167"/>
      <c r="AKI22" s="167"/>
      <c r="AKJ22" s="167"/>
      <c r="AKK22" s="167"/>
      <c r="AKL22" s="167"/>
      <c r="AKM22" s="167"/>
      <c r="AKN22" s="167"/>
      <c r="AKO22" s="167"/>
      <c r="AKP22" s="167"/>
      <c r="AKQ22" s="167"/>
      <c r="AKR22" s="167"/>
      <c r="AKS22" s="167"/>
      <c r="AKT22" s="167"/>
      <c r="AKU22" s="167"/>
      <c r="AKV22" s="167"/>
      <c r="AKW22" s="167"/>
      <c r="AKX22" s="167"/>
      <c r="AKY22" s="167"/>
      <c r="AKZ22" s="167"/>
      <c r="ALA22" s="167"/>
      <c r="ALB22" s="167"/>
      <c r="ALC22" s="167"/>
      <c r="ALD22" s="167"/>
      <c r="ALE22" s="167"/>
      <c r="ALF22" s="167"/>
      <c r="ALG22" s="167"/>
      <c r="ALH22" s="167"/>
      <c r="ALI22" s="167"/>
      <c r="ALJ22" s="167"/>
      <c r="ALK22" s="167"/>
      <c r="ALL22" s="167"/>
      <c r="ALM22" s="167"/>
      <c r="ALN22" s="167"/>
      <c r="ALO22" s="167"/>
      <c r="ALP22" s="167"/>
      <c r="ALQ22" s="167"/>
      <c r="ALR22" s="167"/>
      <c r="ALS22" s="167"/>
      <c r="ALT22" s="167"/>
      <c r="ALU22" s="167"/>
      <c r="ALV22" s="167"/>
      <c r="ALW22" s="167"/>
      <c r="ALX22" s="167"/>
      <c r="ALY22" s="167"/>
      <c r="ALZ22" s="167"/>
      <c r="AMA22" s="167"/>
      <c r="AMB22" s="167"/>
      <c r="AMC22" s="167"/>
      <c r="AMD22" s="167"/>
      <c r="AME22" s="167"/>
      <c r="AMF22" s="167"/>
      <c r="AMG22" s="167"/>
      <c r="AMH22" s="167"/>
      <c r="AMI22" s="167"/>
    </row>
    <row r="23" spans="1:1024" s="168" customFormat="1" ht="96.75" customHeight="1">
      <c r="A23" s="154">
        <v>20</v>
      </c>
      <c r="B23" s="155" t="s">
        <v>238</v>
      </c>
      <c r="C23" s="156" t="s">
        <v>134</v>
      </c>
      <c r="D23" s="156" t="s">
        <v>101</v>
      </c>
      <c r="E23" s="157" t="s">
        <v>239</v>
      </c>
      <c r="F23" s="158" t="s">
        <v>112</v>
      </c>
      <c r="G23" s="159" t="s">
        <v>240</v>
      </c>
      <c r="H23" s="156" t="s">
        <v>191</v>
      </c>
      <c r="I23" s="169" t="s">
        <v>136</v>
      </c>
      <c r="J23" s="160">
        <v>237.25</v>
      </c>
      <c r="K23" s="160">
        <v>49.82</v>
      </c>
      <c r="L23" s="160">
        <v>287.07</v>
      </c>
      <c r="M23" s="160">
        <v>237.25</v>
      </c>
      <c r="N23" s="161" t="str">
        <f>'2024_4T_Contractes_NO_menors'!N19</f>
        <v>Perfil contratante</v>
      </c>
      <c r="O23" s="156">
        <v>1</v>
      </c>
      <c r="P23" s="156">
        <v>0</v>
      </c>
      <c r="Q23" s="162">
        <f t="shared" si="6"/>
        <v>0</v>
      </c>
      <c r="R23" s="163" t="s">
        <v>241</v>
      </c>
      <c r="S23" s="164" t="s">
        <v>242</v>
      </c>
      <c r="T23" s="169">
        <v>237.25</v>
      </c>
      <c r="U23" s="160">
        <v>49.82</v>
      </c>
      <c r="V23" s="160">
        <v>287.07</v>
      </c>
      <c r="W23" s="239">
        <f t="shared" si="9"/>
        <v>0</v>
      </c>
      <c r="X23" s="165">
        <v>45643</v>
      </c>
      <c r="Y23" s="263" t="s">
        <v>261</v>
      </c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67"/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7"/>
      <c r="HU23" s="167"/>
      <c r="HV23" s="167"/>
      <c r="HW23" s="167"/>
      <c r="HX23" s="167"/>
      <c r="HY23" s="167"/>
      <c r="HZ23" s="167"/>
      <c r="IA23" s="167"/>
      <c r="IB23" s="167"/>
      <c r="IC23" s="167"/>
      <c r="ID23" s="167"/>
      <c r="IE23" s="167"/>
      <c r="IF23" s="167"/>
      <c r="IG23" s="167"/>
      <c r="IH23" s="167"/>
      <c r="II23" s="167"/>
      <c r="IJ23" s="167"/>
      <c r="IK23" s="167"/>
      <c r="IL23" s="167"/>
      <c r="IM23" s="167"/>
      <c r="IN23" s="167"/>
      <c r="IO23" s="167"/>
      <c r="IP23" s="167"/>
      <c r="IQ23" s="167"/>
      <c r="IR23" s="167"/>
      <c r="IS23" s="167"/>
      <c r="IT23" s="167"/>
      <c r="IU23" s="167"/>
      <c r="IV23" s="167"/>
      <c r="IW23" s="167"/>
      <c r="IX23" s="167"/>
      <c r="IY23" s="167"/>
      <c r="IZ23" s="167"/>
      <c r="JA23" s="167"/>
      <c r="JB23" s="167"/>
      <c r="JC23" s="167"/>
      <c r="JD23" s="167"/>
      <c r="JE23" s="167"/>
      <c r="JF23" s="167"/>
      <c r="JG23" s="167"/>
      <c r="JH23" s="167"/>
      <c r="JI23" s="167"/>
      <c r="JJ23" s="167"/>
      <c r="JK23" s="167"/>
      <c r="JL23" s="167"/>
      <c r="JM23" s="167"/>
      <c r="JN23" s="167"/>
      <c r="JO23" s="167"/>
      <c r="JP23" s="167"/>
      <c r="JQ23" s="167"/>
      <c r="JR23" s="167"/>
      <c r="JS23" s="167"/>
      <c r="JT23" s="167"/>
      <c r="JU23" s="167"/>
      <c r="JV23" s="167"/>
      <c r="JW23" s="167"/>
      <c r="JX23" s="167"/>
      <c r="JY23" s="167"/>
      <c r="JZ23" s="167"/>
      <c r="KA23" s="167"/>
      <c r="KB23" s="167"/>
      <c r="KC23" s="167"/>
      <c r="KD23" s="167"/>
      <c r="KE23" s="167"/>
      <c r="KF23" s="167"/>
      <c r="KG23" s="167"/>
      <c r="KH23" s="167"/>
      <c r="KI23" s="167"/>
      <c r="KJ23" s="167"/>
      <c r="KK23" s="167"/>
      <c r="KL23" s="167"/>
      <c r="KM23" s="167"/>
      <c r="KN23" s="167"/>
      <c r="KO23" s="167"/>
      <c r="KP23" s="167"/>
      <c r="KQ23" s="167"/>
      <c r="KR23" s="167"/>
      <c r="KS23" s="167"/>
      <c r="KT23" s="167"/>
      <c r="KU23" s="167"/>
      <c r="KV23" s="167"/>
      <c r="KW23" s="167"/>
      <c r="KX23" s="167"/>
      <c r="KY23" s="167"/>
      <c r="KZ23" s="167"/>
      <c r="LA23" s="167"/>
      <c r="LB23" s="167"/>
      <c r="LC23" s="167"/>
      <c r="LD23" s="167"/>
      <c r="LE23" s="167"/>
      <c r="LF23" s="167"/>
      <c r="LG23" s="167"/>
      <c r="LH23" s="167"/>
      <c r="LI23" s="167"/>
      <c r="LJ23" s="167"/>
      <c r="LK23" s="167"/>
      <c r="LL23" s="167"/>
      <c r="LM23" s="167"/>
      <c r="LN23" s="167"/>
      <c r="LO23" s="167"/>
      <c r="LP23" s="167"/>
      <c r="LQ23" s="167"/>
      <c r="LR23" s="167"/>
      <c r="LS23" s="167"/>
      <c r="LT23" s="167"/>
      <c r="LU23" s="167"/>
      <c r="LV23" s="167"/>
      <c r="LW23" s="167"/>
      <c r="LX23" s="167"/>
      <c r="LY23" s="167"/>
      <c r="LZ23" s="167"/>
      <c r="MA23" s="167"/>
      <c r="MB23" s="167"/>
      <c r="MC23" s="167"/>
      <c r="MD23" s="167"/>
      <c r="ME23" s="167"/>
      <c r="MF23" s="167"/>
      <c r="MG23" s="167"/>
      <c r="MH23" s="167"/>
      <c r="MI23" s="167"/>
      <c r="MJ23" s="167"/>
      <c r="MK23" s="167"/>
      <c r="ML23" s="167"/>
      <c r="MM23" s="167"/>
      <c r="MN23" s="167"/>
      <c r="MO23" s="167"/>
      <c r="MP23" s="167"/>
      <c r="MQ23" s="167"/>
      <c r="MR23" s="167"/>
      <c r="MS23" s="167"/>
      <c r="MT23" s="167"/>
      <c r="MU23" s="167"/>
      <c r="MV23" s="167"/>
      <c r="MW23" s="167"/>
      <c r="MX23" s="167"/>
      <c r="MY23" s="167"/>
      <c r="MZ23" s="167"/>
      <c r="NA23" s="167"/>
      <c r="NB23" s="167"/>
      <c r="NC23" s="167"/>
      <c r="ND23" s="167"/>
      <c r="NE23" s="167"/>
      <c r="NF23" s="167"/>
      <c r="NG23" s="167"/>
      <c r="NH23" s="167"/>
      <c r="NI23" s="167"/>
      <c r="NJ23" s="167"/>
      <c r="NK23" s="167"/>
      <c r="NL23" s="167"/>
      <c r="NM23" s="167"/>
      <c r="NN23" s="167"/>
      <c r="NO23" s="167"/>
      <c r="NP23" s="167"/>
      <c r="NQ23" s="167"/>
      <c r="NR23" s="167"/>
      <c r="NS23" s="167"/>
      <c r="NT23" s="167"/>
      <c r="NU23" s="167"/>
      <c r="NV23" s="167"/>
      <c r="NW23" s="167"/>
      <c r="NX23" s="167"/>
      <c r="NY23" s="167"/>
      <c r="NZ23" s="167"/>
      <c r="OA23" s="167"/>
      <c r="OB23" s="167"/>
      <c r="OC23" s="167"/>
      <c r="OD23" s="167"/>
      <c r="OE23" s="167"/>
      <c r="OF23" s="167"/>
      <c r="OG23" s="167"/>
      <c r="OH23" s="167"/>
      <c r="OI23" s="167"/>
      <c r="OJ23" s="167"/>
      <c r="OK23" s="167"/>
      <c r="OL23" s="167"/>
      <c r="OM23" s="167"/>
      <c r="ON23" s="167"/>
      <c r="OO23" s="167"/>
      <c r="OP23" s="167"/>
      <c r="OQ23" s="167"/>
      <c r="OR23" s="167"/>
      <c r="OS23" s="167"/>
      <c r="OT23" s="167"/>
      <c r="OU23" s="167"/>
      <c r="OV23" s="167"/>
      <c r="OW23" s="167"/>
      <c r="OX23" s="167"/>
      <c r="OY23" s="167"/>
      <c r="OZ23" s="167"/>
      <c r="PA23" s="167"/>
      <c r="PB23" s="167"/>
      <c r="PC23" s="167"/>
      <c r="PD23" s="167"/>
      <c r="PE23" s="167"/>
      <c r="PF23" s="167"/>
      <c r="PG23" s="167"/>
      <c r="PH23" s="167"/>
      <c r="PI23" s="167"/>
      <c r="PJ23" s="167"/>
      <c r="PK23" s="167"/>
      <c r="PL23" s="167"/>
      <c r="PM23" s="167"/>
      <c r="PN23" s="167"/>
      <c r="PO23" s="167"/>
      <c r="PP23" s="167"/>
      <c r="PQ23" s="167"/>
      <c r="PR23" s="167"/>
      <c r="PS23" s="167"/>
      <c r="PT23" s="167"/>
      <c r="PU23" s="167"/>
      <c r="PV23" s="167"/>
      <c r="PW23" s="167"/>
      <c r="PX23" s="167"/>
      <c r="PY23" s="167"/>
      <c r="PZ23" s="167"/>
      <c r="QA23" s="167"/>
      <c r="QB23" s="167"/>
      <c r="QC23" s="167"/>
      <c r="QD23" s="167"/>
      <c r="QE23" s="167"/>
      <c r="QF23" s="167"/>
      <c r="QG23" s="167"/>
      <c r="QH23" s="167"/>
      <c r="QI23" s="167"/>
      <c r="QJ23" s="167"/>
      <c r="QK23" s="167"/>
      <c r="QL23" s="167"/>
      <c r="QM23" s="167"/>
      <c r="QN23" s="167"/>
      <c r="QO23" s="167"/>
      <c r="QP23" s="167"/>
      <c r="QQ23" s="167"/>
      <c r="QR23" s="167"/>
      <c r="QS23" s="167"/>
      <c r="QT23" s="167"/>
      <c r="QU23" s="167"/>
      <c r="QV23" s="167"/>
      <c r="QW23" s="167"/>
      <c r="QX23" s="167"/>
      <c r="QY23" s="167"/>
      <c r="QZ23" s="167"/>
      <c r="RA23" s="167"/>
      <c r="RB23" s="167"/>
      <c r="RC23" s="167"/>
      <c r="RD23" s="167"/>
      <c r="RE23" s="167"/>
      <c r="RF23" s="167"/>
      <c r="RG23" s="167"/>
      <c r="RH23" s="167"/>
      <c r="RI23" s="167"/>
      <c r="RJ23" s="167"/>
      <c r="RK23" s="167"/>
      <c r="RL23" s="167"/>
      <c r="RM23" s="167"/>
      <c r="RN23" s="167"/>
      <c r="RO23" s="167"/>
      <c r="RP23" s="167"/>
      <c r="RQ23" s="167"/>
      <c r="RR23" s="167"/>
      <c r="RS23" s="167"/>
      <c r="RT23" s="167"/>
      <c r="RU23" s="167"/>
      <c r="RV23" s="167"/>
      <c r="RW23" s="167"/>
      <c r="RX23" s="167"/>
      <c r="RY23" s="167"/>
      <c r="RZ23" s="167"/>
      <c r="SA23" s="167"/>
      <c r="SB23" s="167"/>
      <c r="SC23" s="167"/>
      <c r="SD23" s="167"/>
      <c r="SE23" s="167"/>
      <c r="SF23" s="167"/>
      <c r="SG23" s="167"/>
      <c r="SH23" s="167"/>
      <c r="SI23" s="167"/>
      <c r="SJ23" s="167"/>
      <c r="SK23" s="167"/>
      <c r="SL23" s="167"/>
      <c r="SM23" s="167"/>
      <c r="SN23" s="167"/>
      <c r="SO23" s="167"/>
      <c r="SP23" s="167"/>
      <c r="SQ23" s="167"/>
      <c r="SR23" s="167"/>
      <c r="SS23" s="167"/>
      <c r="ST23" s="167"/>
      <c r="SU23" s="167"/>
      <c r="SV23" s="167"/>
      <c r="SW23" s="167"/>
      <c r="SX23" s="167"/>
      <c r="SY23" s="167"/>
      <c r="SZ23" s="167"/>
      <c r="TA23" s="167"/>
      <c r="TB23" s="167"/>
      <c r="TC23" s="167"/>
      <c r="TD23" s="167"/>
      <c r="TE23" s="167"/>
      <c r="TF23" s="167"/>
      <c r="TG23" s="167"/>
      <c r="TH23" s="167"/>
      <c r="TI23" s="167"/>
      <c r="TJ23" s="167"/>
      <c r="TK23" s="167"/>
      <c r="TL23" s="167"/>
      <c r="TM23" s="167"/>
      <c r="TN23" s="167"/>
      <c r="TO23" s="167"/>
      <c r="TP23" s="167"/>
      <c r="TQ23" s="167"/>
      <c r="TR23" s="167"/>
      <c r="TS23" s="167"/>
      <c r="TT23" s="167"/>
      <c r="TU23" s="167"/>
      <c r="TV23" s="167"/>
      <c r="TW23" s="167"/>
      <c r="TX23" s="167"/>
      <c r="TY23" s="167"/>
      <c r="TZ23" s="167"/>
      <c r="UA23" s="167"/>
      <c r="UB23" s="167"/>
      <c r="UC23" s="167"/>
      <c r="UD23" s="167"/>
      <c r="UE23" s="167"/>
      <c r="UF23" s="167"/>
      <c r="UG23" s="167"/>
      <c r="UH23" s="167"/>
      <c r="UI23" s="167"/>
      <c r="UJ23" s="167"/>
      <c r="UK23" s="167"/>
      <c r="UL23" s="167"/>
      <c r="UM23" s="167"/>
      <c r="UN23" s="167"/>
      <c r="UO23" s="167"/>
      <c r="UP23" s="167"/>
      <c r="UQ23" s="167"/>
      <c r="UR23" s="167"/>
      <c r="US23" s="167"/>
      <c r="UT23" s="167"/>
      <c r="UU23" s="167"/>
      <c r="UV23" s="167"/>
      <c r="UW23" s="167"/>
      <c r="UX23" s="167"/>
      <c r="UY23" s="167"/>
      <c r="UZ23" s="167"/>
      <c r="VA23" s="167"/>
      <c r="VB23" s="167"/>
      <c r="VC23" s="167"/>
      <c r="VD23" s="167"/>
      <c r="VE23" s="167"/>
      <c r="VF23" s="167"/>
      <c r="VG23" s="167"/>
      <c r="VH23" s="167"/>
      <c r="VI23" s="167"/>
      <c r="VJ23" s="167"/>
      <c r="VK23" s="167"/>
      <c r="VL23" s="167"/>
      <c r="VM23" s="167"/>
      <c r="VN23" s="167"/>
      <c r="VO23" s="167"/>
      <c r="VP23" s="167"/>
      <c r="VQ23" s="167"/>
      <c r="VR23" s="167"/>
      <c r="VS23" s="167"/>
      <c r="VT23" s="167"/>
      <c r="VU23" s="167"/>
      <c r="VV23" s="167"/>
      <c r="VW23" s="167"/>
      <c r="VX23" s="167"/>
      <c r="VY23" s="167"/>
      <c r="VZ23" s="167"/>
      <c r="WA23" s="167"/>
      <c r="WB23" s="167"/>
      <c r="WC23" s="167"/>
      <c r="WD23" s="167"/>
      <c r="WE23" s="167"/>
      <c r="WF23" s="167"/>
      <c r="WG23" s="167"/>
      <c r="WH23" s="167"/>
      <c r="WI23" s="167"/>
      <c r="WJ23" s="167"/>
      <c r="WK23" s="167"/>
      <c r="WL23" s="167"/>
      <c r="WM23" s="167"/>
      <c r="WN23" s="167"/>
      <c r="WO23" s="167"/>
      <c r="WP23" s="167"/>
      <c r="WQ23" s="167"/>
      <c r="WR23" s="167"/>
      <c r="WS23" s="167"/>
      <c r="WT23" s="167"/>
      <c r="WU23" s="167"/>
      <c r="WV23" s="167"/>
      <c r="WW23" s="167"/>
      <c r="WX23" s="167"/>
      <c r="WY23" s="167"/>
      <c r="WZ23" s="167"/>
      <c r="XA23" s="167"/>
      <c r="XB23" s="167"/>
      <c r="XC23" s="167"/>
      <c r="XD23" s="167"/>
      <c r="XE23" s="167"/>
      <c r="XF23" s="167"/>
      <c r="XG23" s="167"/>
      <c r="XH23" s="167"/>
      <c r="XI23" s="167"/>
      <c r="XJ23" s="167"/>
      <c r="XK23" s="167"/>
      <c r="XL23" s="167"/>
      <c r="XM23" s="167"/>
      <c r="XN23" s="167"/>
      <c r="XO23" s="167"/>
      <c r="XP23" s="167"/>
      <c r="XQ23" s="167"/>
      <c r="XR23" s="167"/>
      <c r="XS23" s="167"/>
      <c r="XT23" s="167"/>
      <c r="XU23" s="167"/>
      <c r="XV23" s="167"/>
      <c r="XW23" s="167"/>
      <c r="XX23" s="167"/>
      <c r="XY23" s="167"/>
      <c r="XZ23" s="167"/>
      <c r="YA23" s="167"/>
      <c r="YB23" s="167"/>
      <c r="YC23" s="167"/>
      <c r="YD23" s="167"/>
      <c r="YE23" s="167"/>
      <c r="YF23" s="167"/>
      <c r="YG23" s="167"/>
      <c r="YH23" s="167"/>
      <c r="YI23" s="167"/>
      <c r="YJ23" s="167"/>
      <c r="YK23" s="167"/>
      <c r="YL23" s="167"/>
      <c r="YM23" s="167"/>
      <c r="YN23" s="167"/>
      <c r="YO23" s="167"/>
      <c r="YP23" s="167"/>
      <c r="YQ23" s="167"/>
      <c r="YR23" s="167"/>
      <c r="YS23" s="167"/>
      <c r="YT23" s="167"/>
      <c r="YU23" s="167"/>
      <c r="YV23" s="167"/>
      <c r="YW23" s="167"/>
      <c r="YX23" s="167"/>
      <c r="YY23" s="167"/>
      <c r="YZ23" s="167"/>
      <c r="ZA23" s="167"/>
      <c r="ZB23" s="167"/>
      <c r="ZC23" s="167"/>
      <c r="ZD23" s="167"/>
      <c r="ZE23" s="167"/>
      <c r="ZF23" s="167"/>
      <c r="ZG23" s="167"/>
      <c r="ZH23" s="167"/>
      <c r="ZI23" s="167"/>
      <c r="ZJ23" s="167"/>
      <c r="ZK23" s="167"/>
      <c r="ZL23" s="167"/>
      <c r="ZM23" s="167"/>
      <c r="ZN23" s="167"/>
      <c r="ZO23" s="167"/>
      <c r="ZP23" s="167"/>
      <c r="ZQ23" s="167"/>
      <c r="ZR23" s="167"/>
      <c r="ZS23" s="167"/>
      <c r="ZT23" s="167"/>
      <c r="ZU23" s="167"/>
      <c r="ZV23" s="167"/>
      <c r="ZW23" s="167"/>
      <c r="ZX23" s="167"/>
      <c r="ZY23" s="167"/>
      <c r="ZZ23" s="167"/>
      <c r="AAA23" s="167"/>
      <c r="AAB23" s="167"/>
      <c r="AAC23" s="167"/>
      <c r="AAD23" s="167"/>
      <c r="AAE23" s="167"/>
      <c r="AAF23" s="167"/>
      <c r="AAG23" s="167"/>
      <c r="AAH23" s="167"/>
      <c r="AAI23" s="167"/>
      <c r="AAJ23" s="167"/>
      <c r="AAK23" s="167"/>
      <c r="AAL23" s="167"/>
      <c r="AAM23" s="167"/>
      <c r="AAN23" s="167"/>
      <c r="AAO23" s="167"/>
      <c r="AAP23" s="167"/>
      <c r="AAQ23" s="167"/>
      <c r="AAR23" s="167"/>
      <c r="AAS23" s="167"/>
      <c r="AAT23" s="167"/>
      <c r="AAU23" s="167"/>
      <c r="AAV23" s="167"/>
      <c r="AAW23" s="167"/>
      <c r="AAX23" s="167"/>
      <c r="AAY23" s="167"/>
      <c r="AAZ23" s="167"/>
      <c r="ABA23" s="167"/>
      <c r="ABB23" s="167"/>
      <c r="ABC23" s="167"/>
      <c r="ABD23" s="167"/>
      <c r="ABE23" s="167"/>
      <c r="ABF23" s="167"/>
      <c r="ABG23" s="167"/>
      <c r="ABH23" s="167"/>
      <c r="ABI23" s="167"/>
      <c r="ABJ23" s="167"/>
      <c r="ABK23" s="167"/>
      <c r="ABL23" s="167"/>
      <c r="ABM23" s="167"/>
      <c r="ABN23" s="167"/>
      <c r="ABO23" s="167"/>
      <c r="ABP23" s="167"/>
      <c r="ABQ23" s="167"/>
      <c r="ABR23" s="167"/>
      <c r="ABS23" s="167"/>
      <c r="ABT23" s="167"/>
      <c r="ABU23" s="167"/>
      <c r="ABV23" s="167"/>
      <c r="ABW23" s="167"/>
      <c r="ABX23" s="167"/>
      <c r="ABY23" s="167"/>
      <c r="ABZ23" s="167"/>
      <c r="ACA23" s="167"/>
      <c r="ACB23" s="167"/>
      <c r="ACC23" s="167"/>
      <c r="ACD23" s="167"/>
      <c r="ACE23" s="167"/>
      <c r="ACF23" s="167"/>
      <c r="ACG23" s="167"/>
      <c r="ACH23" s="167"/>
      <c r="ACI23" s="167"/>
      <c r="ACJ23" s="167"/>
      <c r="ACK23" s="167"/>
      <c r="ACL23" s="167"/>
      <c r="ACM23" s="167"/>
      <c r="ACN23" s="167"/>
      <c r="ACO23" s="167"/>
      <c r="ACP23" s="167"/>
      <c r="ACQ23" s="167"/>
      <c r="ACR23" s="167"/>
      <c r="ACS23" s="167"/>
      <c r="ACT23" s="167"/>
      <c r="ACU23" s="167"/>
      <c r="ACV23" s="167"/>
      <c r="ACW23" s="167"/>
      <c r="ACX23" s="167"/>
      <c r="ACY23" s="167"/>
      <c r="ACZ23" s="167"/>
      <c r="ADA23" s="167"/>
      <c r="ADB23" s="167"/>
      <c r="ADC23" s="167"/>
      <c r="ADD23" s="167"/>
      <c r="ADE23" s="167"/>
      <c r="ADF23" s="167"/>
      <c r="ADG23" s="167"/>
      <c r="ADH23" s="167"/>
      <c r="ADI23" s="167"/>
      <c r="ADJ23" s="167"/>
      <c r="ADK23" s="167"/>
      <c r="ADL23" s="167"/>
      <c r="ADM23" s="167"/>
      <c r="ADN23" s="167"/>
      <c r="ADO23" s="167"/>
      <c r="ADP23" s="167"/>
      <c r="ADQ23" s="167"/>
      <c r="ADR23" s="167"/>
      <c r="ADS23" s="167"/>
      <c r="ADT23" s="167"/>
      <c r="ADU23" s="167"/>
      <c r="ADV23" s="167"/>
      <c r="ADW23" s="167"/>
      <c r="ADX23" s="167"/>
      <c r="ADY23" s="167"/>
      <c r="ADZ23" s="167"/>
      <c r="AEA23" s="167"/>
      <c r="AEB23" s="167"/>
      <c r="AEC23" s="167"/>
      <c r="AED23" s="167"/>
      <c r="AEE23" s="167"/>
      <c r="AEF23" s="167"/>
      <c r="AEG23" s="167"/>
      <c r="AEH23" s="167"/>
      <c r="AEI23" s="167"/>
      <c r="AEJ23" s="167"/>
      <c r="AEK23" s="167"/>
      <c r="AEL23" s="167"/>
      <c r="AEM23" s="167"/>
      <c r="AEN23" s="167"/>
      <c r="AEO23" s="167"/>
      <c r="AEP23" s="167"/>
      <c r="AEQ23" s="167"/>
      <c r="AER23" s="167"/>
      <c r="AES23" s="167"/>
      <c r="AET23" s="167"/>
      <c r="AEU23" s="167"/>
      <c r="AEV23" s="167"/>
      <c r="AEW23" s="167"/>
      <c r="AEX23" s="167"/>
      <c r="AEY23" s="167"/>
      <c r="AEZ23" s="167"/>
      <c r="AFA23" s="167"/>
      <c r="AFB23" s="167"/>
      <c r="AFC23" s="167"/>
      <c r="AFD23" s="167"/>
      <c r="AFE23" s="167"/>
      <c r="AFF23" s="167"/>
      <c r="AFG23" s="167"/>
      <c r="AFH23" s="167"/>
      <c r="AFI23" s="167"/>
      <c r="AFJ23" s="167"/>
      <c r="AFK23" s="167"/>
      <c r="AFL23" s="167"/>
      <c r="AFM23" s="167"/>
      <c r="AFN23" s="167"/>
      <c r="AFO23" s="167"/>
      <c r="AFP23" s="167"/>
      <c r="AFQ23" s="167"/>
      <c r="AFR23" s="167"/>
      <c r="AFS23" s="167"/>
      <c r="AFT23" s="167"/>
      <c r="AFU23" s="167"/>
      <c r="AFV23" s="167"/>
      <c r="AFW23" s="167"/>
      <c r="AFX23" s="167"/>
      <c r="AFY23" s="167"/>
      <c r="AFZ23" s="167"/>
      <c r="AGA23" s="167"/>
      <c r="AGB23" s="167"/>
      <c r="AGC23" s="167"/>
      <c r="AGD23" s="167"/>
      <c r="AGE23" s="167"/>
      <c r="AGF23" s="167"/>
      <c r="AGG23" s="167"/>
      <c r="AGH23" s="167"/>
      <c r="AGI23" s="167"/>
      <c r="AGJ23" s="167"/>
      <c r="AGK23" s="167"/>
      <c r="AGL23" s="167"/>
      <c r="AGM23" s="167"/>
      <c r="AGN23" s="167"/>
      <c r="AGO23" s="167"/>
      <c r="AGP23" s="167"/>
      <c r="AGQ23" s="167"/>
      <c r="AGR23" s="167"/>
      <c r="AGS23" s="167"/>
      <c r="AGT23" s="167"/>
      <c r="AGU23" s="167"/>
      <c r="AGV23" s="167"/>
      <c r="AGW23" s="167"/>
      <c r="AGX23" s="167"/>
      <c r="AGY23" s="167"/>
      <c r="AGZ23" s="167"/>
      <c r="AHA23" s="167"/>
      <c r="AHB23" s="167"/>
      <c r="AHC23" s="167"/>
      <c r="AHD23" s="167"/>
      <c r="AHE23" s="167"/>
      <c r="AHF23" s="167"/>
      <c r="AHG23" s="167"/>
      <c r="AHH23" s="167"/>
      <c r="AHI23" s="167"/>
      <c r="AHJ23" s="167"/>
      <c r="AHK23" s="167"/>
      <c r="AHL23" s="167"/>
      <c r="AHM23" s="167"/>
      <c r="AHN23" s="167"/>
      <c r="AHO23" s="167"/>
      <c r="AHP23" s="167"/>
      <c r="AHQ23" s="167"/>
      <c r="AHR23" s="167"/>
      <c r="AHS23" s="167"/>
      <c r="AHT23" s="167"/>
      <c r="AHU23" s="167"/>
      <c r="AHV23" s="167"/>
      <c r="AHW23" s="167"/>
      <c r="AHX23" s="167"/>
      <c r="AHY23" s="167"/>
      <c r="AHZ23" s="167"/>
      <c r="AIA23" s="167"/>
      <c r="AIB23" s="167"/>
      <c r="AIC23" s="167"/>
      <c r="AID23" s="167"/>
      <c r="AIE23" s="167"/>
      <c r="AIF23" s="167"/>
      <c r="AIG23" s="167"/>
      <c r="AIH23" s="167"/>
      <c r="AII23" s="167"/>
      <c r="AIJ23" s="167"/>
      <c r="AIK23" s="167"/>
      <c r="AIL23" s="167"/>
      <c r="AIM23" s="167"/>
      <c r="AIN23" s="167"/>
      <c r="AIO23" s="167"/>
      <c r="AIP23" s="167"/>
      <c r="AIQ23" s="167"/>
      <c r="AIR23" s="167"/>
      <c r="AIS23" s="167"/>
      <c r="AIT23" s="167"/>
      <c r="AIU23" s="167"/>
      <c r="AIV23" s="167"/>
      <c r="AIW23" s="167"/>
      <c r="AIX23" s="167"/>
      <c r="AIY23" s="167"/>
      <c r="AIZ23" s="167"/>
      <c r="AJA23" s="167"/>
      <c r="AJB23" s="167"/>
      <c r="AJC23" s="167"/>
      <c r="AJD23" s="167"/>
      <c r="AJE23" s="167"/>
      <c r="AJF23" s="167"/>
      <c r="AJG23" s="167"/>
      <c r="AJH23" s="167"/>
      <c r="AJI23" s="167"/>
      <c r="AJJ23" s="167"/>
      <c r="AJK23" s="167"/>
      <c r="AJL23" s="167"/>
      <c r="AJM23" s="167"/>
      <c r="AJN23" s="167"/>
      <c r="AJO23" s="167"/>
      <c r="AJP23" s="167"/>
      <c r="AJQ23" s="167"/>
      <c r="AJR23" s="167"/>
      <c r="AJS23" s="167"/>
      <c r="AJT23" s="167"/>
      <c r="AJU23" s="167"/>
      <c r="AJV23" s="167"/>
      <c r="AJW23" s="167"/>
      <c r="AJX23" s="167"/>
      <c r="AJY23" s="167"/>
      <c r="AJZ23" s="167"/>
      <c r="AKA23" s="167"/>
      <c r="AKB23" s="167"/>
      <c r="AKC23" s="167"/>
      <c r="AKD23" s="167"/>
      <c r="AKE23" s="167"/>
      <c r="AKF23" s="167"/>
      <c r="AKG23" s="167"/>
      <c r="AKH23" s="167"/>
      <c r="AKI23" s="167"/>
      <c r="AKJ23" s="167"/>
      <c r="AKK23" s="167"/>
      <c r="AKL23" s="167"/>
      <c r="AKM23" s="167"/>
      <c r="AKN23" s="167"/>
      <c r="AKO23" s="167"/>
      <c r="AKP23" s="167"/>
      <c r="AKQ23" s="167"/>
      <c r="AKR23" s="167"/>
      <c r="AKS23" s="167"/>
      <c r="AKT23" s="167"/>
      <c r="AKU23" s="167"/>
      <c r="AKV23" s="167"/>
      <c r="AKW23" s="167"/>
      <c r="AKX23" s="167"/>
      <c r="AKY23" s="167"/>
      <c r="AKZ23" s="167"/>
      <c r="ALA23" s="167"/>
      <c r="ALB23" s="167"/>
      <c r="ALC23" s="167"/>
      <c r="ALD23" s="167"/>
      <c r="ALE23" s="167"/>
      <c r="ALF23" s="167"/>
      <c r="ALG23" s="167"/>
      <c r="ALH23" s="167"/>
      <c r="ALI23" s="167"/>
      <c r="ALJ23" s="167"/>
      <c r="ALK23" s="167"/>
      <c r="ALL23" s="167"/>
      <c r="ALM23" s="167"/>
      <c r="ALN23" s="167"/>
      <c r="ALO23" s="167"/>
      <c r="ALP23" s="167"/>
      <c r="ALQ23" s="167"/>
      <c r="ALR23" s="167"/>
      <c r="ALS23" s="167"/>
      <c r="ALT23" s="167"/>
      <c r="ALU23" s="167"/>
      <c r="ALV23" s="167"/>
      <c r="ALW23" s="167"/>
      <c r="ALX23" s="167"/>
      <c r="ALY23" s="167"/>
      <c r="ALZ23" s="167"/>
      <c r="AMA23" s="167"/>
      <c r="AMB23" s="167"/>
      <c r="AMC23" s="167"/>
      <c r="AMD23" s="167"/>
      <c r="AME23" s="167"/>
      <c r="AMF23" s="167"/>
      <c r="AMG23" s="167"/>
      <c r="AMH23" s="167"/>
      <c r="AMI23" s="167"/>
    </row>
    <row r="24" spans="1:1024" s="108" customFormat="1" ht="32.25" customHeight="1">
      <c r="A24" s="99"/>
      <c r="B24" s="100"/>
      <c r="C24" s="100"/>
      <c r="D24" s="100"/>
      <c r="E24" s="101" t="s">
        <v>40</v>
      </c>
      <c r="F24" s="102"/>
      <c r="G24" s="102"/>
      <c r="H24" s="102"/>
      <c r="I24" s="100"/>
      <c r="J24" s="36">
        <f>SUM(J4:J23)</f>
        <v>363080.77999999997</v>
      </c>
      <c r="K24" s="36">
        <f>SUM(K4:K23)</f>
        <v>68649.75</v>
      </c>
      <c r="L24" s="36">
        <f>SUM(L4:L23)</f>
        <v>431730.53</v>
      </c>
      <c r="M24" s="36">
        <f>SUM(M4:M23)</f>
        <v>476380.26</v>
      </c>
      <c r="N24" s="103"/>
      <c r="O24" s="37"/>
      <c r="P24" s="37"/>
      <c r="Q24" s="104"/>
      <c r="R24" s="104"/>
      <c r="S24" s="104"/>
      <c r="T24" s="258">
        <f>SUM(T4:T23)</f>
        <v>315664.79000000004</v>
      </c>
      <c r="U24" s="36">
        <f>SUM(U4:U23)</f>
        <v>62189.55</v>
      </c>
      <c r="V24" s="36">
        <f>SUM(V4:V23)</f>
        <v>377854.36</v>
      </c>
      <c r="W24" s="238">
        <f>1-V24/(L24-L9-L18)</f>
        <v>8.4228063819200338E-2</v>
      </c>
      <c r="X24" s="105"/>
      <c r="Y24" s="106"/>
      <c r="Z24" s="118"/>
      <c r="AA24" s="118"/>
      <c r="AB24" s="118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7"/>
      <c r="UW24" s="107"/>
      <c r="UX24" s="107"/>
      <c r="UY24" s="107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  <c r="VJ24" s="107"/>
      <c r="VK24" s="107"/>
      <c r="VL24" s="107"/>
      <c r="VM24" s="107"/>
      <c r="VN24" s="107"/>
      <c r="VO24" s="107"/>
      <c r="VP24" s="107"/>
      <c r="VQ24" s="107"/>
      <c r="VR24" s="107"/>
      <c r="VS24" s="107"/>
      <c r="VT24" s="107"/>
      <c r="VU24" s="107"/>
      <c r="VV24" s="107"/>
      <c r="VW24" s="107"/>
      <c r="VX24" s="107"/>
      <c r="VY24" s="107"/>
      <c r="VZ24" s="107"/>
      <c r="WA24" s="107"/>
      <c r="WB24" s="107"/>
      <c r="WC24" s="107"/>
      <c r="WD24" s="107"/>
      <c r="WE24" s="107"/>
      <c r="WF24" s="107"/>
      <c r="WG24" s="107"/>
      <c r="WH24" s="107"/>
      <c r="WI24" s="107"/>
      <c r="WJ24" s="107"/>
      <c r="WK24" s="107"/>
      <c r="WL24" s="107"/>
      <c r="WM24" s="107"/>
      <c r="WN24" s="107"/>
      <c r="WO24" s="107"/>
      <c r="WP24" s="107"/>
      <c r="WQ24" s="107"/>
      <c r="WR24" s="107"/>
      <c r="WS24" s="107"/>
      <c r="WT24" s="107"/>
      <c r="WU24" s="107"/>
      <c r="WV24" s="107"/>
      <c r="WW24" s="107"/>
      <c r="WX24" s="107"/>
      <c r="WY24" s="107"/>
      <c r="WZ24" s="107"/>
      <c r="XA24" s="107"/>
      <c r="XB24" s="107"/>
      <c r="XC24" s="107"/>
      <c r="XD24" s="107"/>
      <c r="XE24" s="107"/>
      <c r="XF24" s="107"/>
      <c r="XG24" s="107"/>
      <c r="XH24" s="107"/>
      <c r="XI24" s="107"/>
      <c r="XJ24" s="107"/>
      <c r="XK24" s="107"/>
      <c r="XL24" s="107"/>
      <c r="XM24" s="107"/>
      <c r="XN24" s="107"/>
      <c r="XO24" s="107"/>
      <c r="XP24" s="107"/>
      <c r="XQ24" s="107"/>
      <c r="XR24" s="107"/>
      <c r="XS24" s="107"/>
      <c r="XT24" s="107"/>
      <c r="XU24" s="107"/>
      <c r="XV24" s="107"/>
      <c r="XW24" s="107"/>
      <c r="XX24" s="107"/>
      <c r="XY24" s="107"/>
      <c r="XZ24" s="107"/>
      <c r="YA24" s="107"/>
      <c r="YB24" s="107"/>
      <c r="YC24" s="107"/>
      <c r="YD24" s="107"/>
      <c r="YE24" s="107"/>
      <c r="YF24" s="107"/>
      <c r="YG24" s="107"/>
      <c r="YH24" s="107"/>
      <c r="YI24" s="107"/>
      <c r="YJ24" s="107"/>
      <c r="YK24" s="107"/>
      <c r="YL24" s="107"/>
      <c r="YM24" s="107"/>
      <c r="YN24" s="107"/>
      <c r="YO24" s="107"/>
      <c r="YP24" s="107"/>
      <c r="YQ24" s="107"/>
      <c r="YR24" s="107"/>
      <c r="YS24" s="107"/>
      <c r="YT24" s="107"/>
      <c r="YU24" s="107"/>
      <c r="YV24" s="107"/>
      <c r="YW24" s="107"/>
      <c r="YX24" s="107"/>
      <c r="YY24" s="107"/>
      <c r="YZ24" s="107"/>
      <c r="ZA24" s="107"/>
      <c r="ZB24" s="107"/>
      <c r="ZC24" s="107"/>
      <c r="ZD24" s="107"/>
      <c r="ZE24" s="107"/>
      <c r="ZF24" s="107"/>
      <c r="ZG24" s="107"/>
      <c r="ZH24" s="107"/>
      <c r="ZI24" s="107"/>
      <c r="ZJ24" s="107"/>
      <c r="ZK24" s="107"/>
      <c r="ZL24" s="107"/>
      <c r="ZM24" s="107"/>
      <c r="ZN24" s="107"/>
      <c r="ZO24" s="107"/>
      <c r="ZP24" s="107"/>
      <c r="ZQ24" s="107"/>
      <c r="ZR24" s="107"/>
      <c r="ZS24" s="107"/>
      <c r="ZT24" s="107"/>
      <c r="ZU24" s="107"/>
      <c r="ZV24" s="107"/>
      <c r="ZW24" s="107"/>
      <c r="ZX24" s="107"/>
      <c r="ZY24" s="107"/>
      <c r="ZZ24" s="107"/>
      <c r="AAA24" s="107"/>
      <c r="AAB24" s="107"/>
      <c r="AAC24" s="107"/>
      <c r="AAD24" s="107"/>
      <c r="AAE24" s="107"/>
      <c r="AAF24" s="107"/>
      <c r="AAG24" s="107"/>
      <c r="AAH24" s="107"/>
      <c r="AAI24" s="107"/>
      <c r="AAJ24" s="107"/>
      <c r="AAK24" s="107"/>
      <c r="AAL24" s="107"/>
      <c r="AAM24" s="107"/>
      <c r="AAN24" s="107"/>
      <c r="AAO24" s="107"/>
      <c r="AAP24" s="107"/>
      <c r="AAQ24" s="107"/>
      <c r="AAR24" s="107"/>
      <c r="AAS24" s="107"/>
      <c r="AAT24" s="107"/>
      <c r="AAU24" s="107"/>
      <c r="AAV24" s="107"/>
      <c r="AAW24" s="107"/>
      <c r="AAX24" s="107"/>
      <c r="AAY24" s="107"/>
      <c r="AAZ24" s="107"/>
      <c r="ABA24" s="107"/>
      <c r="ABB24" s="107"/>
      <c r="ABC24" s="107"/>
      <c r="ABD24" s="107"/>
      <c r="ABE24" s="107"/>
      <c r="ABF24" s="107"/>
      <c r="ABG24" s="107"/>
      <c r="ABH24" s="107"/>
      <c r="ABI24" s="107"/>
      <c r="ABJ24" s="107"/>
      <c r="ABK24" s="107"/>
      <c r="ABL24" s="107"/>
      <c r="ABM24" s="107"/>
      <c r="ABN24" s="107"/>
      <c r="ABO24" s="107"/>
      <c r="ABP24" s="107"/>
      <c r="ABQ24" s="107"/>
      <c r="ABR24" s="107"/>
      <c r="ABS24" s="107"/>
      <c r="ABT24" s="107"/>
      <c r="ABU24" s="107"/>
      <c r="ABV24" s="107"/>
      <c r="ABW24" s="107"/>
      <c r="ABX24" s="107"/>
      <c r="ABY24" s="107"/>
      <c r="ABZ24" s="107"/>
      <c r="ACA24" s="107"/>
      <c r="ACB24" s="107"/>
      <c r="ACC24" s="107"/>
      <c r="ACD24" s="107"/>
      <c r="ACE24" s="107"/>
      <c r="ACF24" s="107"/>
      <c r="ACG24" s="107"/>
      <c r="ACH24" s="107"/>
      <c r="ACI24" s="107"/>
      <c r="ACJ24" s="107"/>
      <c r="ACK24" s="107"/>
      <c r="ACL24" s="107"/>
      <c r="ACM24" s="107"/>
      <c r="ACN24" s="107"/>
      <c r="ACO24" s="107"/>
      <c r="ACP24" s="107"/>
      <c r="ACQ24" s="107"/>
      <c r="ACR24" s="107"/>
      <c r="ACS24" s="107"/>
      <c r="ACT24" s="107"/>
      <c r="ACU24" s="107"/>
      <c r="ACV24" s="107"/>
      <c r="ACW24" s="107"/>
      <c r="ACX24" s="107"/>
      <c r="ACY24" s="107"/>
      <c r="ACZ24" s="107"/>
      <c r="ADA24" s="107"/>
      <c r="ADB24" s="107"/>
      <c r="ADC24" s="107"/>
      <c r="ADD24" s="107"/>
      <c r="ADE24" s="107"/>
      <c r="ADF24" s="107"/>
      <c r="ADG24" s="107"/>
      <c r="ADH24" s="107"/>
      <c r="ADI24" s="107"/>
      <c r="ADJ24" s="107"/>
      <c r="ADK24" s="107"/>
      <c r="ADL24" s="107"/>
      <c r="ADM24" s="107"/>
      <c r="ADN24" s="107"/>
      <c r="ADO24" s="107"/>
      <c r="ADP24" s="107"/>
      <c r="ADQ24" s="107"/>
      <c r="ADR24" s="107"/>
      <c r="ADS24" s="107"/>
      <c r="ADT24" s="107"/>
      <c r="ADU24" s="107"/>
      <c r="ADV24" s="107"/>
      <c r="ADW24" s="107"/>
      <c r="ADX24" s="107"/>
      <c r="ADY24" s="107"/>
      <c r="ADZ24" s="107"/>
      <c r="AEA24" s="107"/>
      <c r="AEB24" s="107"/>
      <c r="AEC24" s="107"/>
      <c r="AED24" s="107"/>
      <c r="AEE24" s="107"/>
      <c r="AEF24" s="107"/>
      <c r="AEG24" s="107"/>
      <c r="AEH24" s="107"/>
      <c r="AEI24" s="107"/>
      <c r="AEJ24" s="107"/>
      <c r="AEK24" s="107"/>
      <c r="AEL24" s="107"/>
      <c r="AEM24" s="107"/>
      <c r="AEN24" s="107"/>
      <c r="AEO24" s="107"/>
      <c r="AEP24" s="107"/>
      <c r="AEQ24" s="107"/>
      <c r="AER24" s="107"/>
      <c r="AES24" s="107"/>
      <c r="AET24" s="107"/>
      <c r="AEU24" s="107"/>
      <c r="AEV24" s="107"/>
      <c r="AEW24" s="107"/>
      <c r="AEX24" s="107"/>
      <c r="AEY24" s="107"/>
      <c r="AEZ24" s="107"/>
      <c r="AFA24" s="107"/>
      <c r="AFB24" s="107"/>
      <c r="AFC24" s="107"/>
      <c r="AFD24" s="107"/>
      <c r="AFE24" s="107"/>
      <c r="AFF24" s="107"/>
      <c r="AFG24" s="107"/>
      <c r="AFH24" s="107"/>
      <c r="AFI24" s="107"/>
      <c r="AFJ24" s="107"/>
      <c r="AFK24" s="107"/>
      <c r="AFL24" s="107"/>
      <c r="AFM24" s="107"/>
      <c r="AFN24" s="107"/>
      <c r="AFO24" s="107"/>
      <c r="AFP24" s="107"/>
      <c r="AFQ24" s="107"/>
      <c r="AFR24" s="107"/>
      <c r="AFS24" s="107"/>
      <c r="AFT24" s="107"/>
      <c r="AFU24" s="107"/>
      <c r="AFV24" s="107"/>
      <c r="AFW24" s="107"/>
      <c r="AFX24" s="107"/>
      <c r="AFY24" s="107"/>
      <c r="AFZ24" s="107"/>
      <c r="AGA24" s="107"/>
      <c r="AGB24" s="107"/>
      <c r="AGC24" s="107"/>
      <c r="AGD24" s="107"/>
      <c r="AGE24" s="107"/>
      <c r="AGF24" s="107"/>
      <c r="AGG24" s="107"/>
      <c r="AGH24" s="107"/>
      <c r="AGI24" s="107"/>
      <c r="AGJ24" s="107"/>
      <c r="AGK24" s="107"/>
      <c r="AGL24" s="107"/>
      <c r="AGM24" s="107"/>
      <c r="AGN24" s="107"/>
      <c r="AGO24" s="107"/>
      <c r="AGP24" s="107"/>
      <c r="AGQ24" s="107"/>
      <c r="AGR24" s="107"/>
      <c r="AGS24" s="107"/>
      <c r="AGT24" s="107"/>
      <c r="AGU24" s="107"/>
      <c r="AGV24" s="107"/>
      <c r="AGW24" s="107"/>
      <c r="AGX24" s="107"/>
      <c r="AGY24" s="107"/>
      <c r="AGZ24" s="107"/>
      <c r="AHA24" s="107"/>
      <c r="AHB24" s="107"/>
      <c r="AHC24" s="107"/>
      <c r="AHD24" s="107"/>
      <c r="AHE24" s="107"/>
      <c r="AHF24" s="107"/>
      <c r="AHG24" s="107"/>
      <c r="AHH24" s="107"/>
      <c r="AHI24" s="107"/>
      <c r="AHJ24" s="107"/>
      <c r="AHK24" s="107"/>
      <c r="AHL24" s="107"/>
      <c r="AHM24" s="107"/>
      <c r="AHN24" s="107"/>
      <c r="AHO24" s="107"/>
      <c r="AHP24" s="107"/>
      <c r="AHQ24" s="107"/>
      <c r="AHR24" s="107"/>
      <c r="AHS24" s="107"/>
      <c r="AHT24" s="107"/>
      <c r="AHU24" s="107"/>
      <c r="AHV24" s="107"/>
      <c r="AHW24" s="107"/>
      <c r="AHX24" s="107"/>
      <c r="AHY24" s="107"/>
      <c r="AHZ24" s="107"/>
      <c r="AIA24" s="107"/>
      <c r="AIB24" s="107"/>
      <c r="AIC24" s="107"/>
      <c r="AID24" s="107"/>
      <c r="AIE24" s="107"/>
      <c r="AIF24" s="107"/>
      <c r="AIG24" s="107"/>
      <c r="AIH24" s="107"/>
      <c r="AII24" s="107"/>
      <c r="AIJ24" s="107"/>
      <c r="AIK24" s="107"/>
      <c r="AIL24" s="107"/>
      <c r="AIM24" s="107"/>
      <c r="AIN24" s="107"/>
      <c r="AIO24" s="107"/>
      <c r="AIP24" s="107"/>
      <c r="AIQ24" s="107"/>
      <c r="AIR24" s="107"/>
      <c r="AIS24" s="107"/>
      <c r="AIT24" s="107"/>
      <c r="AIU24" s="107"/>
      <c r="AIV24" s="107"/>
      <c r="AIW24" s="107"/>
      <c r="AIX24" s="107"/>
      <c r="AIY24" s="107"/>
      <c r="AIZ24" s="107"/>
      <c r="AJA24" s="107"/>
      <c r="AJB24" s="107"/>
      <c r="AJC24" s="107"/>
      <c r="AJD24" s="107"/>
      <c r="AJE24" s="107"/>
      <c r="AJF24" s="107"/>
      <c r="AJG24" s="107"/>
      <c r="AJH24" s="107"/>
      <c r="AJI24" s="107"/>
      <c r="AJJ24" s="107"/>
      <c r="AJK24" s="107"/>
      <c r="AJL24" s="107"/>
      <c r="AJM24" s="107"/>
      <c r="AJN24" s="107"/>
      <c r="AJO24" s="107"/>
      <c r="AJP24" s="107"/>
      <c r="AJQ24" s="107"/>
      <c r="AJR24" s="107"/>
      <c r="AJS24" s="107"/>
      <c r="AJT24" s="107"/>
      <c r="AJU24" s="107"/>
      <c r="AJV24" s="107"/>
      <c r="AJW24" s="107"/>
      <c r="AJX24" s="107"/>
      <c r="AJY24" s="107"/>
      <c r="AJZ24" s="107"/>
      <c r="AKA24" s="107"/>
      <c r="AKB24" s="107"/>
      <c r="AKC24" s="107"/>
      <c r="AKD24" s="107"/>
      <c r="AKE24" s="107"/>
      <c r="AKF24" s="107"/>
      <c r="AKG24" s="107"/>
      <c r="AKH24" s="107"/>
      <c r="AKI24" s="107"/>
      <c r="AKJ24" s="107"/>
      <c r="AKK24" s="107"/>
      <c r="AKL24" s="107"/>
      <c r="AKM24" s="107"/>
      <c r="AKN24" s="107"/>
      <c r="AKO24" s="107"/>
      <c r="AKP24" s="107"/>
      <c r="AKQ24" s="107"/>
      <c r="AKR24" s="107"/>
      <c r="AKS24" s="107"/>
      <c r="AKT24" s="107"/>
      <c r="AKU24" s="107"/>
      <c r="AKV24" s="107"/>
      <c r="AKW24" s="107"/>
      <c r="AKX24" s="107"/>
      <c r="AKY24" s="107"/>
      <c r="AKZ24" s="107"/>
      <c r="ALA24" s="107"/>
      <c r="ALB24" s="107"/>
      <c r="ALC24" s="107"/>
      <c r="ALD24" s="107"/>
      <c r="ALE24" s="107"/>
      <c r="ALF24" s="107"/>
      <c r="ALG24" s="107"/>
      <c r="ALH24" s="107"/>
      <c r="ALI24" s="107"/>
      <c r="ALJ24" s="107"/>
      <c r="ALK24" s="107"/>
      <c r="ALL24" s="107"/>
      <c r="ALM24" s="107"/>
      <c r="ALN24" s="107"/>
      <c r="ALO24" s="107"/>
      <c r="ALP24" s="107"/>
      <c r="ALQ24" s="107"/>
      <c r="ALR24" s="107"/>
      <c r="ALS24" s="107"/>
      <c r="ALT24" s="107"/>
      <c r="ALU24" s="107"/>
      <c r="ALV24" s="107"/>
      <c r="ALW24" s="107"/>
      <c r="ALX24" s="107"/>
      <c r="ALY24" s="107"/>
      <c r="ALZ24" s="107"/>
      <c r="AMA24" s="107"/>
      <c r="AMB24" s="107"/>
      <c r="AMC24" s="107"/>
      <c r="AMD24" s="107"/>
      <c r="AME24" s="107"/>
      <c r="AMF24" s="107"/>
      <c r="AMG24" s="107"/>
      <c r="AMH24" s="107"/>
      <c r="AMI24" s="107"/>
      <c r="AMJ24" s="107"/>
    </row>
    <row r="25" spans="1:1024">
      <c r="A25" s="11"/>
      <c r="B25" s="11"/>
      <c r="C25" s="11"/>
      <c r="D25" s="11"/>
      <c r="E25" s="12"/>
      <c r="F25" s="12"/>
      <c r="G25" s="12"/>
      <c r="H25" s="12"/>
      <c r="I25" s="11"/>
      <c r="J25" s="17"/>
      <c r="K25" s="13"/>
      <c r="L25" s="13"/>
      <c r="M25" s="13"/>
      <c r="N25" s="13"/>
      <c r="O25" s="38"/>
      <c r="P25" s="38"/>
      <c r="Q25" s="39"/>
      <c r="R25" s="39"/>
      <c r="S25" s="39"/>
      <c r="T25" s="259"/>
      <c r="U25" s="40"/>
      <c r="V25" s="40"/>
      <c r="W25" s="41"/>
      <c r="X25" s="267"/>
      <c r="Y25" s="267"/>
      <c r="Z25" s="13"/>
      <c r="AA25" s="13"/>
      <c r="AB25" s="1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1024">
      <c r="A26" s="11"/>
      <c r="B26" s="95" t="s">
        <v>41</v>
      </c>
      <c r="C26" s="11"/>
      <c r="D26" s="11"/>
      <c r="E26" s="14"/>
      <c r="F26" s="14"/>
      <c r="G26" s="94"/>
      <c r="H26" s="95" t="s">
        <v>51</v>
      </c>
      <c r="I26" s="11"/>
      <c r="J26" s="11"/>
      <c r="K26" s="12"/>
      <c r="L26" s="13"/>
      <c r="M26" s="13"/>
      <c r="N26" s="13"/>
      <c r="O26" s="38"/>
      <c r="P26" s="38"/>
      <c r="Q26" s="11"/>
      <c r="R26" s="11"/>
      <c r="S26" s="11"/>
      <c r="T26" s="259"/>
      <c r="U26" s="40"/>
      <c r="V26" s="40"/>
      <c r="W26" s="42"/>
      <c r="X26" s="267"/>
      <c r="Y26" s="267"/>
      <c r="Z26" s="13"/>
      <c r="AA26" s="13"/>
      <c r="AB26" s="1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1024">
      <c r="A27" s="11"/>
      <c r="B27" s="11"/>
      <c r="C27" s="11" t="s">
        <v>42</v>
      </c>
      <c r="D27" s="11"/>
      <c r="E27" s="12"/>
      <c r="F27" s="12"/>
      <c r="G27" s="12"/>
      <c r="H27" s="11"/>
      <c r="J27" s="11" t="s">
        <v>52</v>
      </c>
      <c r="K27" s="12"/>
      <c r="L27" s="13"/>
      <c r="M27" s="13"/>
      <c r="N27" s="13"/>
      <c r="O27" s="38"/>
      <c r="P27" s="38"/>
      <c r="Q27" s="11"/>
      <c r="R27" s="11"/>
      <c r="S27" s="11"/>
      <c r="T27" s="259"/>
      <c r="U27" s="40"/>
      <c r="V27" s="40"/>
      <c r="W27" s="42"/>
      <c r="X27" s="267"/>
      <c r="Y27" s="267"/>
      <c r="Z27" s="13"/>
      <c r="AA27" s="13"/>
      <c r="AB27" s="1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1024">
      <c r="A28" s="11"/>
      <c r="B28" s="11"/>
      <c r="C28" s="11" t="s">
        <v>43</v>
      </c>
      <c r="D28" s="11"/>
      <c r="E28" s="12"/>
      <c r="F28" s="12"/>
      <c r="G28" s="12"/>
      <c r="H28" s="11"/>
      <c r="J28" s="11" t="s">
        <v>53</v>
      </c>
      <c r="K28" s="12"/>
      <c r="L28" s="13"/>
      <c r="M28" s="13"/>
      <c r="N28" s="13"/>
      <c r="O28" s="38"/>
      <c r="P28" s="38"/>
      <c r="Q28" s="11"/>
      <c r="R28" s="11"/>
      <c r="S28" s="43"/>
      <c r="T28" s="259"/>
      <c r="U28" s="40"/>
      <c r="V28" s="40"/>
      <c r="W28" s="42"/>
      <c r="X28" s="267"/>
      <c r="Y28" s="267"/>
      <c r="Z28" s="13"/>
      <c r="AA28" s="13"/>
      <c r="AB28" s="1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1024">
      <c r="A29" s="11"/>
      <c r="B29" s="11"/>
      <c r="C29" s="11" t="s">
        <v>44</v>
      </c>
      <c r="D29" s="11"/>
      <c r="E29" s="12"/>
      <c r="F29" s="12"/>
      <c r="G29" s="12"/>
      <c r="H29" s="11"/>
      <c r="J29" s="11" t="s">
        <v>54</v>
      </c>
      <c r="K29" s="12"/>
      <c r="L29" s="13"/>
      <c r="M29" s="13"/>
      <c r="N29" s="13"/>
      <c r="O29" s="38"/>
      <c r="P29" s="38"/>
      <c r="Q29" s="11"/>
      <c r="R29" s="11"/>
      <c r="S29" s="43"/>
      <c r="T29" s="259"/>
      <c r="U29" s="40"/>
      <c r="V29" s="40"/>
      <c r="W29" s="42"/>
      <c r="X29" s="267"/>
      <c r="Y29" s="267"/>
      <c r="Z29" s="13"/>
      <c r="AA29" s="13"/>
      <c r="AB29" s="1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1024">
      <c r="A30" s="11"/>
      <c r="B30" s="11"/>
      <c r="C30" s="11" t="s">
        <v>100</v>
      </c>
      <c r="D30" s="11"/>
      <c r="E30" s="12"/>
      <c r="F30" s="12"/>
      <c r="G30" s="12"/>
      <c r="H30" s="11"/>
      <c r="J30" s="11" t="s">
        <v>55</v>
      </c>
      <c r="K30" s="12"/>
      <c r="L30" s="13"/>
      <c r="M30" s="13"/>
      <c r="N30" s="13"/>
      <c r="O30" s="38"/>
      <c r="P30" s="38"/>
      <c r="Q30" s="11"/>
      <c r="R30" s="11"/>
      <c r="S30" s="43"/>
      <c r="T30" s="259"/>
      <c r="U30" s="40"/>
      <c r="V30" s="40"/>
      <c r="W30" s="42"/>
      <c r="X30" s="267"/>
      <c r="Y30" s="267"/>
      <c r="Z30" s="13"/>
      <c r="AA30" s="13"/>
      <c r="AB30" s="1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1024">
      <c r="A31" s="11"/>
      <c r="B31" s="11"/>
      <c r="C31" s="11" t="s">
        <v>45</v>
      </c>
      <c r="D31" s="11"/>
      <c r="E31" s="12"/>
      <c r="F31" s="12"/>
      <c r="G31" s="12"/>
      <c r="H31" s="11"/>
      <c r="J31" s="11"/>
      <c r="K31" s="12"/>
      <c r="L31" s="13"/>
      <c r="M31" s="13"/>
      <c r="N31" s="13"/>
      <c r="O31" s="38"/>
      <c r="P31" s="38"/>
      <c r="Q31" s="11"/>
      <c r="R31" s="11"/>
      <c r="S31" s="43"/>
      <c r="T31" s="259"/>
      <c r="U31" s="40"/>
      <c r="V31" s="40"/>
      <c r="W31" s="42"/>
      <c r="X31" s="267"/>
      <c r="Y31" s="267"/>
      <c r="Z31" s="13"/>
      <c r="AA31" s="13"/>
      <c r="AB31" s="1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1024">
      <c r="A32" s="11"/>
      <c r="B32" s="11"/>
      <c r="C32" s="11" t="s">
        <v>153</v>
      </c>
      <c r="D32" s="11"/>
      <c r="E32" s="12"/>
      <c r="F32" s="12"/>
      <c r="G32" s="12"/>
      <c r="H32" s="11"/>
      <c r="I32" s="11"/>
      <c r="J32" s="11"/>
      <c r="K32" s="12"/>
      <c r="L32" s="13"/>
      <c r="M32" s="13"/>
      <c r="N32" s="13"/>
      <c r="O32" s="38"/>
      <c r="P32" s="38"/>
      <c r="Q32" s="11"/>
      <c r="R32" s="11"/>
      <c r="S32" s="11"/>
      <c r="T32" s="259"/>
      <c r="U32" s="40"/>
      <c r="V32" s="40"/>
      <c r="W32" s="42"/>
      <c r="X32" s="267"/>
      <c r="Y32" s="267"/>
      <c r="Z32" s="13"/>
      <c r="AA32" s="13"/>
      <c r="AB32" s="1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>
      <c r="A33" s="11"/>
      <c r="B33" s="95" t="s">
        <v>46</v>
      </c>
      <c r="C33" s="11"/>
      <c r="D33" s="11"/>
      <c r="E33" s="12"/>
      <c r="F33" s="12"/>
      <c r="G33" s="12"/>
      <c r="H33" s="95" t="s">
        <v>56</v>
      </c>
      <c r="I33" s="11"/>
      <c r="J33" s="11"/>
      <c r="K33" s="12"/>
      <c r="L33" s="13"/>
      <c r="M33" s="13"/>
      <c r="N33" s="13"/>
      <c r="O33" s="38"/>
      <c r="P33" s="38"/>
      <c r="Q33" s="11"/>
      <c r="R33" s="11"/>
      <c r="S33" s="11"/>
      <c r="T33" s="259"/>
      <c r="U33" s="40"/>
      <c r="V33" s="40"/>
      <c r="W33" s="42"/>
      <c r="X33" s="267"/>
      <c r="Y33" s="267"/>
      <c r="Z33" s="13"/>
      <c r="AA33" s="13"/>
      <c r="AB33" s="1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>
      <c r="A34" s="11"/>
      <c r="B34" s="11"/>
      <c r="C34" s="11" t="s">
        <v>47</v>
      </c>
      <c r="D34" s="11"/>
      <c r="E34" s="12"/>
      <c r="F34" s="12"/>
      <c r="G34" s="12"/>
      <c r="H34" s="11"/>
      <c r="J34" s="11" t="s">
        <v>57</v>
      </c>
      <c r="K34" s="11"/>
      <c r="L34" s="13"/>
      <c r="M34" s="13"/>
      <c r="N34" s="13"/>
      <c r="O34" s="38"/>
      <c r="P34" s="38"/>
      <c r="Q34" s="11"/>
      <c r="R34" s="11"/>
      <c r="S34" s="11"/>
      <c r="T34" s="259"/>
      <c r="U34" s="40"/>
      <c r="V34" s="40"/>
      <c r="W34" s="42"/>
      <c r="X34" s="267"/>
      <c r="Y34" s="267"/>
      <c r="Z34" s="13"/>
      <c r="AA34" s="13"/>
      <c r="AB34" s="1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>
      <c r="A35" s="11"/>
      <c r="B35" s="11"/>
      <c r="C35" s="11" t="s">
        <v>48</v>
      </c>
      <c r="D35" s="11"/>
      <c r="E35" s="12"/>
      <c r="F35" s="12"/>
      <c r="G35" s="12"/>
      <c r="H35" s="11"/>
      <c r="J35" s="11" t="s">
        <v>58</v>
      </c>
      <c r="K35" s="11"/>
      <c r="L35" s="13"/>
      <c r="M35" s="13"/>
      <c r="N35" s="13"/>
      <c r="O35" s="38"/>
      <c r="P35" s="38"/>
      <c r="Q35" s="11"/>
      <c r="R35" s="11"/>
      <c r="S35" s="11"/>
      <c r="T35" s="259"/>
      <c r="U35" s="40"/>
      <c r="V35" s="40"/>
      <c r="W35" s="42"/>
      <c r="X35" s="267"/>
      <c r="Y35" s="267"/>
      <c r="Z35" s="13"/>
      <c r="AA35" s="13"/>
      <c r="AB35" s="13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>
      <c r="A36" s="11"/>
      <c r="B36" s="11"/>
      <c r="C36" s="11" t="s">
        <v>49</v>
      </c>
      <c r="D36" s="11"/>
      <c r="E36" s="12"/>
      <c r="F36" s="12"/>
      <c r="G36" s="12"/>
      <c r="H36" s="11"/>
      <c r="J36" s="11" t="s">
        <v>59</v>
      </c>
      <c r="K36" s="11"/>
      <c r="L36" s="13"/>
      <c r="M36" s="13"/>
      <c r="N36" s="13"/>
      <c r="O36" s="38"/>
      <c r="P36" s="38"/>
      <c r="Q36" s="11"/>
      <c r="R36" s="11"/>
      <c r="S36" s="11"/>
      <c r="T36" s="259"/>
      <c r="U36" s="40"/>
      <c r="V36" s="40"/>
      <c r="W36" s="42"/>
      <c r="X36" s="267"/>
      <c r="Y36" s="267"/>
      <c r="Z36" s="13"/>
      <c r="AA36" s="13"/>
      <c r="AB36" s="13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>
      <c r="A37" s="11"/>
      <c r="B37" s="11"/>
      <c r="C37" s="11" t="s">
        <v>50</v>
      </c>
      <c r="D37" s="11"/>
      <c r="E37" s="12"/>
      <c r="F37" s="12"/>
      <c r="G37" s="12"/>
      <c r="H37" s="11"/>
      <c r="J37" s="11" t="s">
        <v>60</v>
      </c>
      <c r="K37" s="11"/>
      <c r="L37" s="13"/>
      <c r="M37" s="13"/>
      <c r="N37" s="13"/>
      <c r="O37" s="38"/>
      <c r="P37" s="38"/>
      <c r="Q37" s="11"/>
      <c r="R37" s="11"/>
      <c r="S37" s="11"/>
      <c r="T37" s="259"/>
      <c r="U37" s="40"/>
      <c r="V37" s="40"/>
      <c r="W37" s="42"/>
      <c r="X37" s="267"/>
      <c r="Y37" s="267"/>
      <c r="Z37" s="13"/>
      <c r="AA37" s="13"/>
      <c r="AB37" s="1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>
      <c r="A38" s="11"/>
      <c r="B38" s="11"/>
      <c r="C38" s="11"/>
      <c r="D38" s="11"/>
      <c r="E38" s="12"/>
      <c r="F38" s="12"/>
      <c r="G38" s="12"/>
      <c r="H38" s="11"/>
      <c r="J38" s="11" t="s">
        <v>61</v>
      </c>
      <c r="K38" s="11"/>
      <c r="L38" s="13"/>
      <c r="M38" s="13"/>
      <c r="N38" s="13"/>
      <c r="O38" s="38"/>
      <c r="P38" s="38"/>
      <c r="Q38" s="11"/>
      <c r="R38" s="11"/>
      <c r="S38" s="11"/>
      <c r="T38" s="259"/>
      <c r="U38" s="40"/>
      <c r="V38" s="40"/>
      <c r="W38" s="42"/>
      <c r="X38" s="267"/>
      <c r="Y38" s="267"/>
      <c r="Z38" s="13"/>
      <c r="AA38" s="13"/>
      <c r="AB38" s="13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>
      <c r="A39" s="11"/>
      <c r="B39" s="11"/>
      <c r="C39" s="11"/>
      <c r="D39" s="11"/>
      <c r="E39" s="12"/>
      <c r="F39" s="12"/>
      <c r="G39" s="12"/>
      <c r="H39" s="12"/>
      <c r="I39" s="11"/>
      <c r="J39" s="13"/>
      <c r="K39" s="13"/>
      <c r="L39" s="13"/>
      <c r="M39" s="13"/>
      <c r="N39" s="13"/>
      <c r="O39" s="38"/>
      <c r="P39" s="38"/>
      <c r="Q39" s="11"/>
      <c r="R39" s="11"/>
      <c r="S39" s="11"/>
      <c r="T39" s="259"/>
      <c r="U39" s="40"/>
      <c r="V39" s="40"/>
      <c r="W39" s="42"/>
      <c r="X39" s="44"/>
      <c r="Y39" s="42"/>
      <c r="Z39" s="13"/>
      <c r="AA39" s="13"/>
      <c r="AB39" s="13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>
      <c r="A40" s="11"/>
      <c r="B40" s="11"/>
      <c r="C40" s="11"/>
      <c r="D40" s="11"/>
      <c r="E40" s="12"/>
      <c r="F40" s="12"/>
      <c r="G40" s="12"/>
      <c r="H40" s="12"/>
      <c r="I40" s="11"/>
      <c r="J40" s="13"/>
      <c r="K40" s="13"/>
      <c r="L40" s="13"/>
      <c r="M40" s="13"/>
      <c r="N40" s="13"/>
      <c r="O40" s="38"/>
      <c r="P40" s="38"/>
      <c r="Q40" s="11"/>
      <c r="R40" s="11"/>
      <c r="S40" s="11"/>
      <c r="T40" s="259"/>
      <c r="U40" s="40"/>
      <c r="V40" s="40"/>
      <c r="W40" s="42"/>
      <c r="X40" s="44"/>
      <c r="Y40" s="42"/>
      <c r="Z40" s="13"/>
      <c r="AA40" s="13"/>
      <c r="AB40" s="13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>
      <c r="A41" s="11"/>
      <c r="B41" s="11"/>
      <c r="C41" s="11"/>
      <c r="D41" s="11"/>
      <c r="E41" s="12"/>
      <c r="F41" s="12"/>
      <c r="G41" s="12"/>
      <c r="H41" s="12"/>
      <c r="I41" s="11"/>
      <c r="J41" s="13"/>
      <c r="K41" s="13"/>
      <c r="L41" s="13"/>
      <c r="M41" s="13"/>
      <c r="N41" s="13"/>
      <c r="O41" s="38"/>
      <c r="P41" s="38"/>
      <c r="Q41" s="11"/>
      <c r="R41" s="11"/>
      <c r="S41" s="11"/>
      <c r="T41" s="259"/>
      <c r="U41" s="40"/>
      <c r="V41" s="40"/>
      <c r="W41" s="42"/>
      <c r="X41" s="44"/>
      <c r="Y41" s="42"/>
      <c r="Z41" s="13"/>
      <c r="AA41" s="13"/>
      <c r="AB41" s="13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>
      <c r="A42" s="11"/>
      <c r="B42" s="11"/>
      <c r="C42" s="11"/>
      <c r="D42" s="11"/>
      <c r="E42" s="12"/>
      <c r="F42" s="12"/>
      <c r="G42" s="12"/>
      <c r="H42" s="12"/>
      <c r="I42" s="11"/>
      <c r="J42" s="13"/>
      <c r="K42" s="13"/>
      <c r="L42" s="13"/>
      <c r="M42" s="13"/>
      <c r="N42" s="13"/>
      <c r="O42" s="38"/>
      <c r="P42" s="38"/>
      <c r="Q42" s="11"/>
      <c r="R42" s="11"/>
      <c r="S42" s="11"/>
      <c r="T42" s="259"/>
      <c r="U42" s="40"/>
      <c r="V42" s="40"/>
      <c r="W42" s="42"/>
      <c r="X42" s="44"/>
      <c r="Y42" s="42"/>
      <c r="Z42" s="13"/>
      <c r="AA42" s="13"/>
      <c r="AB42" s="13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>
      <c r="A43" s="11"/>
      <c r="B43" s="11"/>
      <c r="C43" s="11"/>
      <c r="D43" s="11"/>
      <c r="E43" s="12"/>
      <c r="F43" s="12"/>
      <c r="G43" s="12"/>
      <c r="H43" s="12"/>
      <c r="I43" s="11"/>
      <c r="J43" s="13"/>
      <c r="K43" s="13"/>
      <c r="L43" s="13"/>
      <c r="M43" s="13"/>
      <c r="N43" s="13"/>
      <c r="O43" s="38"/>
      <c r="P43" s="38"/>
      <c r="Q43" s="11"/>
      <c r="R43" s="11"/>
      <c r="S43" s="11"/>
      <c r="T43" s="259"/>
      <c r="U43" s="40"/>
      <c r="V43" s="40"/>
      <c r="W43" s="42"/>
      <c r="X43" s="44"/>
      <c r="Y43" s="42"/>
      <c r="Z43" s="13"/>
      <c r="AA43" s="13"/>
      <c r="AB43" s="13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>
      <c r="A44" s="11"/>
      <c r="B44" s="11"/>
      <c r="C44" s="11"/>
      <c r="D44" s="11"/>
      <c r="E44" s="12"/>
      <c r="F44" s="12"/>
      <c r="G44" s="12"/>
      <c r="H44" s="12"/>
      <c r="I44" s="11"/>
      <c r="J44" s="13"/>
      <c r="K44" s="13"/>
      <c r="L44" s="13"/>
      <c r="M44" s="13"/>
      <c r="N44" s="13"/>
      <c r="O44" s="38"/>
      <c r="P44" s="38"/>
      <c r="Q44" s="11"/>
      <c r="R44" s="11"/>
      <c r="S44" s="11"/>
      <c r="T44" s="259"/>
      <c r="U44" s="40"/>
      <c r="V44" s="40"/>
      <c r="W44" s="42"/>
      <c r="X44" s="44"/>
      <c r="Y44" s="42"/>
      <c r="Z44" s="13"/>
      <c r="AA44" s="13"/>
      <c r="AB44" s="13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>
      <c r="A45" s="11"/>
      <c r="B45" s="11"/>
      <c r="C45" s="11"/>
      <c r="D45" s="11"/>
      <c r="E45" s="12"/>
      <c r="F45" s="12"/>
      <c r="G45" s="12"/>
      <c r="H45" s="12"/>
      <c r="I45" s="11"/>
      <c r="J45" s="13"/>
      <c r="K45" s="13"/>
      <c r="L45" s="13"/>
      <c r="M45" s="13"/>
      <c r="N45" s="13"/>
      <c r="O45" s="38"/>
      <c r="P45" s="38"/>
      <c r="Q45" s="11"/>
      <c r="R45" s="11"/>
      <c r="S45" s="11"/>
      <c r="T45" s="259"/>
      <c r="U45" s="40"/>
      <c r="V45" s="40"/>
      <c r="W45" s="42"/>
      <c r="X45" s="44"/>
      <c r="Y45" s="42"/>
      <c r="Z45" s="13"/>
      <c r="AA45" s="13"/>
      <c r="AB45" s="13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>
      <c r="A46" s="11"/>
      <c r="B46" s="11"/>
      <c r="C46" s="11"/>
      <c r="D46" s="11"/>
      <c r="E46" s="12"/>
      <c r="F46" s="12"/>
      <c r="G46" s="12"/>
      <c r="H46" s="12"/>
      <c r="I46" s="11"/>
      <c r="J46" s="13"/>
      <c r="K46" s="13"/>
      <c r="L46" s="13"/>
      <c r="M46" s="13"/>
      <c r="N46" s="13"/>
      <c r="O46" s="38"/>
      <c r="P46" s="38"/>
      <c r="Q46" s="11"/>
      <c r="R46" s="11"/>
      <c r="S46" s="11"/>
      <c r="T46" s="259"/>
      <c r="U46" s="40"/>
      <c r="V46" s="40"/>
      <c r="W46" s="42"/>
      <c r="X46" s="44"/>
      <c r="Y46" s="42"/>
      <c r="Z46" s="13"/>
      <c r="AA46" s="13"/>
      <c r="AB46" s="13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>
      <c r="A47" s="11"/>
      <c r="B47" s="11"/>
      <c r="C47" s="11"/>
      <c r="D47" s="11"/>
      <c r="E47" s="12"/>
      <c r="F47" s="12"/>
      <c r="G47" s="12"/>
      <c r="H47" s="12"/>
      <c r="I47" s="11"/>
      <c r="J47" s="13"/>
      <c r="K47" s="13"/>
      <c r="L47" s="13"/>
      <c r="M47" s="13"/>
      <c r="N47" s="13"/>
      <c r="O47" s="38"/>
      <c r="P47" s="38"/>
      <c r="Q47" s="11"/>
      <c r="R47" s="11"/>
      <c r="S47" s="11"/>
      <c r="T47" s="259"/>
      <c r="U47" s="40"/>
      <c r="V47" s="40"/>
      <c r="W47" s="42"/>
      <c r="X47" s="44"/>
      <c r="Y47" s="42"/>
      <c r="Z47" s="13"/>
      <c r="AA47" s="13"/>
      <c r="AB47" s="1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>
      <c r="A48" s="11"/>
      <c r="B48" s="11"/>
      <c r="C48" s="11"/>
      <c r="D48" s="11"/>
      <c r="E48" s="12"/>
      <c r="F48" s="12"/>
      <c r="G48" s="12"/>
      <c r="H48" s="12"/>
      <c r="I48" s="11"/>
      <c r="J48" s="13"/>
      <c r="K48" s="13"/>
      <c r="L48" s="13"/>
      <c r="M48" s="13"/>
      <c r="N48" s="13"/>
      <c r="O48" s="38"/>
      <c r="P48" s="38"/>
      <c r="Q48" s="11"/>
      <c r="R48" s="11"/>
      <c r="S48" s="11"/>
      <c r="T48" s="259"/>
      <c r="U48" s="40"/>
      <c r="V48" s="40"/>
      <c r="W48" s="42"/>
      <c r="X48" s="44"/>
      <c r="Y48" s="42"/>
      <c r="Z48" s="13"/>
      <c r="AA48" s="13"/>
      <c r="AB48" s="13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1024">
      <c r="A49" s="11"/>
      <c r="B49" s="11"/>
      <c r="C49" s="11"/>
      <c r="D49" s="11"/>
      <c r="E49" s="12"/>
      <c r="F49" s="12"/>
      <c r="G49" s="12"/>
      <c r="H49" s="12"/>
      <c r="I49" s="11"/>
      <c r="J49" s="13"/>
      <c r="K49" s="13"/>
      <c r="L49" s="13"/>
      <c r="M49" s="13"/>
      <c r="N49" s="13"/>
      <c r="O49" s="38"/>
      <c r="P49" s="38"/>
      <c r="Q49" s="11"/>
      <c r="R49" s="11"/>
      <c r="S49" s="11"/>
      <c r="T49" s="259"/>
      <c r="U49" s="40"/>
      <c r="V49" s="40"/>
      <c r="W49" s="42"/>
      <c r="X49" s="44"/>
      <c r="Y49" s="42"/>
      <c r="Z49" s="13"/>
      <c r="AA49" s="13"/>
      <c r="AB49" s="13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1024">
      <c r="A50" s="11"/>
      <c r="B50" s="11"/>
      <c r="C50" s="11"/>
      <c r="D50" s="11"/>
      <c r="E50" s="12"/>
      <c r="F50" s="12"/>
      <c r="G50" s="12"/>
      <c r="H50" s="12"/>
      <c r="I50" s="11"/>
      <c r="J50" s="13"/>
      <c r="K50" s="13"/>
      <c r="L50" s="13"/>
      <c r="M50" s="13"/>
      <c r="N50" s="13"/>
      <c r="O50" s="38"/>
      <c r="P50" s="38"/>
      <c r="Q50" s="11"/>
      <c r="R50" s="11"/>
      <c r="S50" s="11"/>
      <c r="T50" s="259"/>
      <c r="U50" s="40"/>
      <c r="V50" s="40"/>
      <c r="W50" s="42"/>
      <c r="X50" s="44"/>
      <c r="Y50" s="42"/>
      <c r="Z50" s="13"/>
      <c r="AA50" s="13"/>
      <c r="AB50" s="13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1024">
      <c r="A51" s="11"/>
      <c r="B51" s="11"/>
      <c r="C51" s="11"/>
      <c r="D51" s="11"/>
      <c r="E51" s="12"/>
      <c r="F51" s="12"/>
      <c r="G51" s="12"/>
      <c r="H51" s="12"/>
      <c r="I51" s="11"/>
      <c r="J51" s="13"/>
      <c r="K51" s="13"/>
      <c r="L51" s="13"/>
      <c r="M51" s="13"/>
      <c r="N51" s="13"/>
      <c r="O51" s="38"/>
      <c r="P51" s="38"/>
      <c r="Q51" s="11"/>
      <c r="R51" s="11"/>
      <c r="S51" s="11"/>
      <c r="T51" s="259"/>
      <c r="U51" s="40"/>
      <c r="V51" s="40"/>
      <c r="W51" s="42"/>
      <c r="X51" s="44"/>
      <c r="Y51" s="42"/>
      <c r="Z51" s="13"/>
      <c r="AA51" s="13"/>
      <c r="AB51" s="1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1024">
      <c r="A52" s="11"/>
      <c r="B52" s="11"/>
      <c r="C52" s="11"/>
      <c r="D52" s="11"/>
      <c r="E52" s="12"/>
      <c r="F52" s="12"/>
      <c r="G52" s="12"/>
      <c r="H52" s="12"/>
      <c r="I52" s="11"/>
      <c r="J52" s="13"/>
      <c r="K52" s="13"/>
      <c r="L52" s="13"/>
      <c r="M52" s="13"/>
      <c r="N52" s="13"/>
      <c r="O52" s="38"/>
      <c r="P52" s="38"/>
      <c r="Q52" s="11"/>
      <c r="R52" s="11"/>
      <c r="S52" s="11"/>
      <c r="T52" s="259"/>
      <c r="U52" s="40"/>
      <c r="V52" s="40"/>
      <c r="W52" s="42"/>
      <c r="X52" s="44"/>
      <c r="Y52" s="42"/>
      <c r="Z52" s="13"/>
      <c r="AA52" s="13"/>
      <c r="AB52" s="1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1024" s="15" customFormat="1">
      <c r="E53" s="12"/>
      <c r="F53" s="16"/>
      <c r="G53" s="16"/>
      <c r="H53" s="16"/>
      <c r="J53" s="17"/>
      <c r="K53" s="17"/>
      <c r="L53" s="17"/>
      <c r="M53" s="17"/>
      <c r="N53" s="17"/>
      <c r="O53" s="45"/>
      <c r="P53" s="45"/>
      <c r="T53" s="260"/>
      <c r="U53" s="46"/>
      <c r="V53" s="46"/>
      <c r="W53" s="47"/>
      <c r="X53" s="48"/>
      <c r="Y53" s="47"/>
      <c r="Z53" s="17"/>
      <c r="AA53" s="17"/>
      <c r="AB53" s="17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15" customFormat="1">
      <c r="E54" s="12"/>
      <c r="F54" s="16"/>
      <c r="G54" s="16"/>
      <c r="H54" s="16"/>
      <c r="J54" s="17"/>
      <c r="K54" s="17"/>
      <c r="L54" s="17"/>
      <c r="M54" s="17"/>
      <c r="N54" s="17"/>
      <c r="O54" s="45"/>
      <c r="P54" s="45"/>
      <c r="T54" s="260"/>
      <c r="U54" s="46"/>
      <c r="V54" s="46"/>
      <c r="W54" s="47"/>
      <c r="X54" s="48"/>
      <c r="Y54" s="47"/>
      <c r="Z54" s="17"/>
      <c r="AA54" s="17"/>
      <c r="AB54" s="17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15" customFormat="1">
      <c r="E55" s="12"/>
      <c r="F55" s="16"/>
      <c r="G55" s="16"/>
      <c r="H55" s="16"/>
      <c r="J55" s="17"/>
      <c r="K55" s="17"/>
      <c r="L55" s="17"/>
      <c r="M55" s="17"/>
      <c r="N55" s="17"/>
      <c r="O55" s="45"/>
      <c r="P55" s="45"/>
      <c r="T55" s="260"/>
      <c r="U55" s="46"/>
      <c r="V55" s="46"/>
      <c r="W55" s="47"/>
      <c r="X55" s="48"/>
      <c r="Y55" s="47"/>
      <c r="Z55" s="17"/>
      <c r="AA55" s="17"/>
      <c r="AB55" s="17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15" customFormat="1">
      <c r="E56" s="12"/>
      <c r="F56" s="16"/>
      <c r="G56" s="16"/>
      <c r="H56" s="16"/>
      <c r="J56" s="17"/>
      <c r="K56" s="17"/>
      <c r="L56" s="17"/>
      <c r="M56" s="17"/>
      <c r="N56" s="17"/>
      <c r="O56" s="45"/>
      <c r="P56" s="45"/>
      <c r="T56" s="260"/>
      <c r="U56" s="46"/>
      <c r="V56" s="46"/>
      <c r="W56" s="47"/>
      <c r="X56" s="48"/>
      <c r="Y56" s="47"/>
      <c r="Z56" s="17"/>
      <c r="AA56" s="17"/>
      <c r="AB56" s="1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s="15" customFormat="1">
      <c r="E57" s="12"/>
      <c r="F57" s="16"/>
      <c r="G57" s="16"/>
      <c r="H57" s="16"/>
      <c r="J57" s="17"/>
      <c r="K57" s="17"/>
      <c r="L57" s="17"/>
      <c r="M57" s="17"/>
      <c r="N57" s="17"/>
      <c r="O57" s="45"/>
      <c r="P57" s="45"/>
      <c r="T57" s="260"/>
      <c r="U57" s="46"/>
      <c r="V57" s="46"/>
      <c r="W57" s="47"/>
      <c r="X57" s="48"/>
      <c r="Y57" s="47"/>
      <c r="Z57" s="17"/>
      <c r="AA57" s="17"/>
      <c r="AB57" s="1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15" customFormat="1">
      <c r="E58" s="12"/>
      <c r="F58" s="16"/>
      <c r="G58" s="16"/>
      <c r="H58" s="16"/>
      <c r="J58" s="17"/>
      <c r="K58" s="17"/>
      <c r="L58" s="17"/>
      <c r="M58" s="17"/>
      <c r="N58" s="17"/>
      <c r="O58" s="45"/>
      <c r="P58" s="45"/>
      <c r="T58" s="260"/>
      <c r="U58" s="46"/>
      <c r="V58" s="46"/>
      <c r="W58" s="47"/>
      <c r="X58" s="48"/>
      <c r="Y58" s="47"/>
      <c r="Z58" s="17"/>
      <c r="AA58" s="17"/>
      <c r="AB58" s="17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15" customFormat="1">
      <c r="E59" s="12"/>
      <c r="F59" s="16"/>
      <c r="G59" s="16"/>
      <c r="H59" s="16"/>
      <c r="J59" s="17"/>
      <c r="K59" s="17"/>
      <c r="L59" s="17"/>
      <c r="M59" s="17"/>
      <c r="N59" s="17"/>
      <c r="O59" s="45"/>
      <c r="P59" s="45"/>
      <c r="T59" s="260"/>
      <c r="U59" s="46"/>
      <c r="V59" s="46"/>
      <c r="W59" s="47"/>
      <c r="X59" s="48"/>
      <c r="Y59" s="47"/>
      <c r="Z59" s="17"/>
      <c r="AA59" s="17"/>
      <c r="AB59" s="17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s="15" customFormat="1">
      <c r="E60" s="12"/>
      <c r="F60" s="16"/>
      <c r="G60" s="16"/>
      <c r="H60" s="16"/>
      <c r="J60" s="17"/>
      <c r="K60" s="17"/>
      <c r="L60" s="17"/>
      <c r="M60" s="17"/>
      <c r="N60" s="17"/>
      <c r="O60" s="45"/>
      <c r="P60" s="45"/>
      <c r="T60" s="260"/>
      <c r="U60" s="46"/>
      <c r="V60" s="46"/>
      <c r="W60" s="47"/>
      <c r="X60" s="47"/>
      <c r="Y60" s="47"/>
      <c r="Z60" s="17"/>
      <c r="AA60" s="17"/>
      <c r="AB60" s="17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s="15" customFormat="1">
      <c r="E61" s="12"/>
      <c r="F61" s="16"/>
      <c r="G61" s="16"/>
      <c r="H61" s="16"/>
      <c r="J61" s="17"/>
      <c r="K61" s="17"/>
      <c r="L61" s="17"/>
      <c r="M61" s="17"/>
      <c r="N61" s="17"/>
      <c r="O61" s="45"/>
      <c r="P61" s="45"/>
      <c r="T61" s="260"/>
      <c r="U61" s="46"/>
      <c r="V61" s="46"/>
      <c r="W61" s="47"/>
      <c r="X61" s="47"/>
      <c r="Y61" s="47"/>
      <c r="Z61" s="17"/>
      <c r="AA61" s="17"/>
      <c r="AB61" s="17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15" customFormat="1">
      <c r="E62" s="12"/>
      <c r="F62" s="16"/>
      <c r="G62" s="16"/>
      <c r="H62" s="16"/>
      <c r="J62" s="17"/>
      <c r="K62" s="17"/>
      <c r="L62" s="17"/>
      <c r="M62" s="17"/>
      <c r="N62" s="17"/>
      <c r="O62" s="45"/>
      <c r="P62" s="45"/>
      <c r="T62" s="260"/>
      <c r="U62" s="46"/>
      <c r="V62" s="46"/>
      <c r="W62" s="47"/>
      <c r="X62" s="47"/>
      <c r="Y62" s="47"/>
      <c r="Z62" s="17"/>
      <c r="AA62" s="17"/>
      <c r="AB62" s="17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15" customFormat="1">
      <c r="E63" s="12"/>
      <c r="F63" s="16"/>
      <c r="G63" s="16"/>
      <c r="H63" s="16"/>
      <c r="J63" s="17"/>
      <c r="K63" s="17"/>
      <c r="L63" s="17"/>
      <c r="M63" s="17"/>
      <c r="N63" s="17"/>
      <c r="O63" s="45"/>
      <c r="P63" s="45"/>
      <c r="T63" s="260"/>
      <c r="U63" s="46"/>
      <c r="V63" s="46"/>
      <c r="W63" s="47"/>
      <c r="X63" s="47"/>
      <c r="Y63" s="47"/>
      <c r="Z63" s="17"/>
      <c r="AA63" s="17"/>
      <c r="AB63" s="17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15" customFormat="1">
      <c r="E64" s="12"/>
      <c r="F64" s="16"/>
      <c r="G64" s="16"/>
      <c r="H64" s="16"/>
      <c r="J64" s="17"/>
      <c r="K64" s="17"/>
      <c r="L64" s="17"/>
      <c r="M64" s="17"/>
      <c r="N64" s="17"/>
      <c r="O64" s="45"/>
      <c r="P64" s="45"/>
      <c r="T64" s="260"/>
      <c r="U64" s="46"/>
      <c r="V64" s="46"/>
      <c r="W64" s="47"/>
      <c r="X64" s="47"/>
      <c r="Y64" s="47"/>
      <c r="Z64" s="17"/>
      <c r="AA64" s="17"/>
      <c r="AB64" s="17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15" customFormat="1">
      <c r="E65" s="12"/>
      <c r="F65" s="16"/>
      <c r="G65" s="16"/>
      <c r="H65" s="16"/>
      <c r="J65" s="17"/>
      <c r="K65" s="17"/>
      <c r="L65" s="17"/>
      <c r="M65" s="17"/>
      <c r="N65" s="17"/>
      <c r="O65" s="45"/>
      <c r="P65" s="45"/>
      <c r="T65" s="260"/>
      <c r="U65" s="46"/>
      <c r="V65" s="46"/>
      <c r="W65" s="47"/>
      <c r="X65" s="47"/>
      <c r="Y65" s="47"/>
      <c r="Z65" s="17"/>
      <c r="AA65" s="17"/>
      <c r="AB65" s="17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15" customFormat="1">
      <c r="E66" s="11"/>
      <c r="J66" s="17"/>
      <c r="K66" s="17"/>
      <c r="L66" s="17"/>
      <c r="M66" s="17"/>
      <c r="N66" s="17"/>
      <c r="O66" s="45"/>
      <c r="P66" s="45"/>
      <c r="T66" s="260"/>
      <c r="U66" s="46"/>
      <c r="V66" s="46"/>
      <c r="W66" s="47"/>
      <c r="X66" s="47"/>
      <c r="Y66" s="47"/>
      <c r="Z66" s="17"/>
      <c r="AA66" s="17"/>
      <c r="AB66" s="17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15" customFormat="1">
      <c r="E67" s="11"/>
      <c r="J67" s="17"/>
      <c r="K67" s="17"/>
      <c r="L67" s="17"/>
      <c r="M67" s="17"/>
      <c r="N67" s="17"/>
      <c r="O67" s="45"/>
      <c r="P67" s="45"/>
      <c r="T67" s="260"/>
      <c r="U67" s="46"/>
      <c r="V67" s="46"/>
      <c r="W67" s="47"/>
      <c r="X67" s="47"/>
      <c r="Y67" s="47"/>
      <c r="Z67" s="17"/>
      <c r="AA67" s="17"/>
      <c r="AB67" s="1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15" customFormat="1">
      <c r="E68" s="11"/>
      <c r="J68" s="17"/>
      <c r="K68" s="17"/>
      <c r="L68" s="17"/>
      <c r="M68" s="17"/>
      <c r="N68" s="17"/>
      <c r="O68" s="45"/>
      <c r="P68" s="45"/>
      <c r="T68" s="260"/>
      <c r="U68" s="46"/>
      <c r="V68" s="46"/>
      <c r="W68" s="47"/>
      <c r="X68" s="47"/>
      <c r="Y68" s="47"/>
      <c r="Z68" s="17"/>
      <c r="AA68" s="17"/>
      <c r="AB68" s="17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15" customFormat="1">
      <c r="E69" s="11"/>
      <c r="J69" s="17"/>
      <c r="K69" s="17"/>
      <c r="L69" s="17"/>
      <c r="M69" s="17"/>
      <c r="N69" s="17"/>
      <c r="O69" s="45"/>
      <c r="P69" s="45"/>
      <c r="T69" s="260"/>
      <c r="U69" s="46"/>
      <c r="V69" s="46"/>
      <c r="W69" s="47"/>
      <c r="X69" s="47"/>
      <c r="Y69" s="47"/>
      <c r="Z69" s="17"/>
      <c r="AA69" s="17"/>
      <c r="AB69" s="17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15" customFormat="1">
      <c r="E70" s="11"/>
      <c r="J70" s="17"/>
      <c r="K70" s="17"/>
      <c r="L70" s="17"/>
      <c r="M70" s="17"/>
      <c r="N70" s="17"/>
      <c r="O70" s="45"/>
      <c r="P70" s="45"/>
      <c r="T70" s="260"/>
      <c r="U70" s="46"/>
      <c r="V70" s="46"/>
      <c r="W70" s="47"/>
      <c r="X70" s="47"/>
      <c r="Y70" s="47"/>
      <c r="Z70" s="17"/>
      <c r="AA70" s="17"/>
      <c r="AB70" s="17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15" customFormat="1">
      <c r="E71" s="11"/>
      <c r="J71" s="17"/>
      <c r="K71" s="17"/>
      <c r="L71" s="17"/>
      <c r="M71" s="17"/>
      <c r="N71" s="17"/>
      <c r="O71" s="45"/>
      <c r="P71" s="45"/>
      <c r="T71" s="260"/>
      <c r="U71" s="46"/>
      <c r="V71" s="46"/>
      <c r="W71" s="47"/>
      <c r="X71" s="47"/>
      <c r="Y71" s="47"/>
      <c r="Z71" s="17"/>
      <c r="AA71" s="17"/>
      <c r="AB71" s="17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15" customFormat="1">
      <c r="E72" s="11"/>
      <c r="J72" s="17"/>
      <c r="K72" s="17"/>
      <c r="L72" s="17"/>
      <c r="M72" s="17"/>
      <c r="N72" s="17"/>
      <c r="O72" s="45"/>
      <c r="P72" s="45"/>
      <c r="T72" s="260"/>
      <c r="U72" s="46"/>
      <c r="V72" s="46"/>
      <c r="W72" s="47"/>
      <c r="X72" s="47"/>
      <c r="Y72" s="47"/>
      <c r="Z72" s="17"/>
      <c r="AA72" s="17"/>
      <c r="AB72" s="17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15" customFormat="1">
      <c r="E73" s="11"/>
      <c r="J73" s="17"/>
      <c r="K73" s="17"/>
      <c r="L73" s="17"/>
      <c r="M73" s="17"/>
      <c r="N73" s="17"/>
      <c r="O73" s="45"/>
      <c r="P73" s="45"/>
      <c r="T73" s="260"/>
      <c r="U73" s="46"/>
      <c r="V73" s="46"/>
      <c r="W73" s="47"/>
      <c r="X73" s="47"/>
      <c r="Y73" s="47"/>
      <c r="Z73" s="17"/>
      <c r="AA73" s="17"/>
      <c r="AB73" s="17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15" customFormat="1">
      <c r="E74" s="11"/>
      <c r="J74" s="17"/>
      <c r="K74" s="17"/>
      <c r="L74" s="17"/>
      <c r="M74" s="17"/>
      <c r="N74" s="17"/>
      <c r="O74" s="45"/>
      <c r="P74" s="45"/>
      <c r="T74" s="260"/>
      <c r="U74" s="46"/>
      <c r="V74" s="46"/>
      <c r="W74" s="47"/>
      <c r="X74" s="47"/>
      <c r="Y74" s="47"/>
      <c r="Z74" s="17"/>
      <c r="AA74" s="17"/>
      <c r="AB74" s="17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15" customFormat="1">
      <c r="J75" s="17"/>
      <c r="K75" s="17"/>
      <c r="L75" s="17"/>
      <c r="M75" s="17"/>
      <c r="N75" s="17"/>
      <c r="O75" s="45"/>
      <c r="P75" s="45"/>
      <c r="T75" s="260"/>
      <c r="U75" s="46"/>
      <c r="V75" s="46"/>
      <c r="W75" s="47"/>
      <c r="X75" s="47"/>
      <c r="Y75" s="47"/>
      <c r="Z75" s="17"/>
      <c r="AA75" s="17"/>
      <c r="AB75" s="17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15" customFormat="1">
      <c r="J76" s="17"/>
      <c r="K76" s="17"/>
      <c r="L76" s="17"/>
      <c r="M76" s="17"/>
      <c r="N76" s="17"/>
      <c r="O76" s="45"/>
      <c r="P76" s="45"/>
      <c r="T76" s="260"/>
      <c r="U76" s="46"/>
      <c r="V76" s="46"/>
      <c r="W76" s="47"/>
      <c r="X76" s="47"/>
      <c r="Y76" s="47"/>
      <c r="Z76" s="17"/>
      <c r="AA76" s="17"/>
      <c r="AB76" s="17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15" customFormat="1">
      <c r="J77" s="17"/>
      <c r="K77" s="17"/>
      <c r="L77" s="17"/>
      <c r="M77" s="17"/>
      <c r="N77" s="17"/>
      <c r="O77" s="45"/>
      <c r="P77" s="45"/>
      <c r="T77" s="260"/>
      <c r="U77" s="46"/>
      <c r="V77" s="46"/>
      <c r="W77" s="47"/>
      <c r="X77" s="47"/>
      <c r="Y77" s="47"/>
      <c r="Z77" s="17"/>
      <c r="AA77" s="17"/>
      <c r="AB77" s="1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15" customFormat="1">
      <c r="J78" s="17"/>
      <c r="K78" s="17"/>
      <c r="L78" s="17"/>
      <c r="M78" s="17"/>
      <c r="N78" s="17"/>
      <c r="O78" s="45"/>
      <c r="P78" s="45"/>
      <c r="T78" s="260"/>
      <c r="U78" s="46"/>
      <c r="V78" s="46"/>
      <c r="W78" s="47"/>
      <c r="X78" s="47"/>
      <c r="Y78" s="47"/>
      <c r="Z78" s="17"/>
      <c r="AA78" s="17"/>
      <c r="AB78" s="17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15" customFormat="1">
      <c r="J79" s="17"/>
      <c r="K79" s="17"/>
      <c r="L79" s="17"/>
      <c r="M79" s="17"/>
      <c r="N79" s="17"/>
      <c r="O79" s="45"/>
      <c r="P79" s="45"/>
      <c r="T79" s="260"/>
      <c r="U79" s="46"/>
      <c r="V79" s="46"/>
      <c r="W79" s="47"/>
      <c r="X79" s="47"/>
      <c r="Y79" s="47"/>
      <c r="Z79" s="17"/>
      <c r="AA79" s="17"/>
      <c r="AB79" s="17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15" customFormat="1">
      <c r="J80" s="17"/>
      <c r="K80" s="17"/>
      <c r="L80" s="17"/>
      <c r="M80" s="17"/>
      <c r="N80" s="17"/>
      <c r="O80" s="45"/>
      <c r="P80" s="45"/>
      <c r="T80" s="260"/>
      <c r="U80" s="46"/>
      <c r="V80" s="46"/>
      <c r="W80" s="47"/>
      <c r="X80" s="47"/>
      <c r="Y80" s="47"/>
      <c r="Z80" s="17"/>
      <c r="AA80" s="17"/>
      <c r="AB80" s="17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5" customFormat="1">
      <c r="J81" s="17"/>
      <c r="K81" s="17"/>
      <c r="L81" s="17"/>
      <c r="M81" s="17"/>
      <c r="N81" s="17"/>
      <c r="O81" s="45"/>
      <c r="P81" s="45"/>
      <c r="T81" s="260"/>
      <c r="U81" s="46"/>
      <c r="V81" s="46"/>
      <c r="W81" s="47"/>
      <c r="X81" s="47"/>
      <c r="Y81" s="47"/>
      <c r="Z81" s="17"/>
      <c r="AA81" s="17"/>
      <c r="AB81" s="17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5" customFormat="1">
      <c r="J82" s="17"/>
      <c r="K82" s="17"/>
      <c r="L82" s="17"/>
      <c r="M82" s="17"/>
      <c r="N82" s="17"/>
      <c r="O82" s="45"/>
      <c r="P82" s="45"/>
      <c r="T82" s="260"/>
      <c r="U82" s="46"/>
      <c r="V82" s="46"/>
      <c r="W82" s="47"/>
      <c r="X82" s="47"/>
      <c r="Y82" s="47"/>
      <c r="Z82" s="17"/>
      <c r="AA82" s="17"/>
      <c r="AB82" s="17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5" customFormat="1">
      <c r="J83" s="17"/>
      <c r="K83" s="17"/>
      <c r="L83" s="17"/>
      <c r="M83" s="17"/>
      <c r="N83" s="17"/>
      <c r="O83" s="45"/>
      <c r="P83" s="45"/>
      <c r="T83" s="260"/>
      <c r="U83" s="46"/>
      <c r="V83" s="46"/>
      <c r="W83" s="47"/>
      <c r="X83" s="47"/>
      <c r="Y83" s="47"/>
      <c r="Z83" s="17"/>
      <c r="AA83" s="17"/>
      <c r="AB83" s="17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5" customFormat="1">
      <c r="J84" s="17"/>
      <c r="K84" s="17"/>
      <c r="L84" s="17"/>
      <c r="M84" s="17"/>
      <c r="N84" s="17"/>
      <c r="O84" s="45"/>
      <c r="P84" s="45"/>
      <c r="T84" s="260"/>
      <c r="U84" s="46"/>
      <c r="V84" s="46"/>
      <c r="W84" s="47"/>
      <c r="X84" s="47"/>
      <c r="Y84" s="47"/>
      <c r="Z84" s="17"/>
      <c r="AA84" s="17"/>
      <c r="AB84" s="17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5" customFormat="1">
      <c r="J85" s="17"/>
      <c r="K85" s="17"/>
      <c r="L85" s="17"/>
      <c r="M85" s="17"/>
      <c r="N85" s="17"/>
      <c r="O85" s="45"/>
      <c r="P85" s="45"/>
      <c r="T85" s="260"/>
      <c r="U85" s="46"/>
      <c r="V85" s="46"/>
      <c r="W85" s="47"/>
      <c r="X85" s="47"/>
      <c r="Y85" s="47"/>
      <c r="Z85" s="17"/>
      <c r="AA85" s="17"/>
      <c r="AB85" s="17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5" customFormat="1">
      <c r="J86" s="17"/>
      <c r="K86" s="17"/>
      <c r="L86" s="17"/>
      <c r="M86" s="17"/>
      <c r="N86" s="17"/>
      <c r="O86" s="45"/>
      <c r="P86" s="45"/>
      <c r="T86" s="260"/>
      <c r="U86" s="46"/>
      <c r="V86" s="46"/>
      <c r="W86" s="47"/>
      <c r="X86" s="47"/>
      <c r="Y86" s="47"/>
      <c r="Z86" s="17"/>
      <c r="AA86" s="17"/>
      <c r="AB86" s="17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5" customFormat="1">
      <c r="J87" s="17"/>
      <c r="K87" s="17"/>
      <c r="L87" s="17"/>
      <c r="M87" s="17"/>
      <c r="N87" s="17"/>
      <c r="O87" s="45"/>
      <c r="P87" s="45"/>
      <c r="T87" s="260"/>
      <c r="U87" s="46"/>
      <c r="V87" s="46"/>
      <c r="W87" s="47"/>
      <c r="X87" s="47"/>
      <c r="Y87" s="47"/>
      <c r="Z87" s="17"/>
      <c r="AA87" s="17"/>
      <c r="AB87" s="1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5" customFormat="1">
      <c r="J88" s="17"/>
      <c r="K88" s="17"/>
      <c r="L88" s="17"/>
      <c r="M88" s="17"/>
      <c r="N88" s="17"/>
      <c r="O88" s="45"/>
      <c r="P88" s="45"/>
      <c r="T88" s="260"/>
      <c r="U88" s="46"/>
      <c r="V88" s="46"/>
      <c r="W88" s="47"/>
      <c r="X88" s="47"/>
      <c r="Y88" s="47"/>
      <c r="Z88" s="17"/>
      <c r="AA88" s="17"/>
      <c r="AB88" s="17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5" customFormat="1">
      <c r="J89" s="17"/>
      <c r="K89" s="17"/>
      <c r="L89" s="17"/>
      <c r="M89" s="17"/>
      <c r="N89" s="17"/>
      <c r="O89" s="45"/>
      <c r="P89" s="45"/>
      <c r="T89" s="260"/>
      <c r="U89" s="46"/>
      <c r="V89" s="46"/>
      <c r="W89" s="47"/>
      <c r="X89" s="47"/>
      <c r="Y89" s="47"/>
      <c r="Z89" s="17"/>
      <c r="AA89" s="17"/>
      <c r="AB89" s="17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5" customFormat="1">
      <c r="J90" s="17"/>
      <c r="K90" s="17"/>
      <c r="L90" s="17"/>
      <c r="M90" s="17"/>
      <c r="N90" s="17"/>
      <c r="O90" s="45"/>
      <c r="P90" s="45"/>
      <c r="T90" s="260"/>
      <c r="U90" s="46"/>
      <c r="V90" s="46"/>
      <c r="W90" s="47"/>
      <c r="X90" s="47"/>
      <c r="Y90" s="47"/>
      <c r="Z90" s="17"/>
      <c r="AA90" s="17"/>
      <c r="AB90" s="17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5" customFormat="1">
      <c r="J91" s="17"/>
      <c r="K91" s="17"/>
      <c r="L91" s="17"/>
      <c r="M91" s="17"/>
      <c r="N91" s="17"/>
      <c r="O91" s="45"/>
      <c r="P91" s="45"/>
      <c r="T91" s="260"/>
      <c r="U91" s="46"/>
      <c r="V91" s="46"/>
      <c r="W91" s="47"/>
      <c r="X91" s="47"/>
      <c r="Y91" s="47"/>
      <c r="Z91" s="17"/>
      <c r="AA91" s="17"/>
      <c r="AB91" s="17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5" customFormat="1">
      <c r="J92" s="17"/>
      <c r="K92" s="17"/>
      <c r="L92" s="17"/>
      <c r="M92" s="17"/>
      <c r="N92" s="17"/>
      <c r="O92" s="45"/>
      <c r="P92" s="45"/>
      <c r="T92" s="260"/>
      <c r="U92" s="46"/>
      <c r="V92" s="46"/>
      <c r="W92" s="47"/>
      <c r="X92" s="47"/>
      <c r="Y92" s="47"/>
      <c r="Z92" s="17"/>
      <c r="AA92" s="17"/>
      <c r="AB92" s="17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5" customFormat="1">
      <c r="J93" s="17"/>
      <c r="K93" s="17"/>
      <c r="L93" s="17"/>
      <c r="M93" s="17"/>
      <c r="N93" s="17"/>
      <c r="O93" s="45"/>
      <c r="P93" s="45"/>
      <c r="T93" s="260"/>
      <c r="U93" s="46"/>
      <c r="V93" s="46"/>
      <c r="W93" s="47"/>
      <c r="X93" s="47"/>
      <c r="Y93" s="47"/>
      <c r="Z93" s="17"/>
      <c r="AA93" s="17"/>
      <c r="AB93" s="17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5" customFormat="1">
      <c r="J94" s="17"/>
      <c r="K94" s="17"/>
      <c r="L94" s="17"/>
      <c r="M94" s="17"/>
      <c r="N94" s="17"/>
      <c r="O94" s="45"/>
      <c r="P94" s="45"/>
      <c r="T94" s="260"/>
      <c r="U94" s="46"/>
      <c r="V94" s="46"/>
      <c r="W94" s="47"/>
      <c r="X94" s="47"/>
      <c r="Y94" s="47"/>
      <c r="Z94" s="17"/>
      <c r="AA94" s="17"/>
      <c r="AB94" s="17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5" customFormat="1">
      <c r="J95" s="17"/>
      <c r="K95" s="17"/>
      <c r="L95" s="17"/>
      <c r="M95" s="17"/>
      <c r="N95" s="17"/>
      <c r="O95" s="45"/>
      <c r="P95" s="45"/>
      <c r="T95" s="260"/>
      <c r="U95" s="46"/>
      <c r="V95" s="46"/>
      <c r="W95" s="47"/>
      <c r="X95" s="47"/>
      <c r="Y95" s="47"/>
      <c r="Z95" s="17"/>
      <c r="AA95" s="17"/>
      <c r="AB95" s="17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5" customFormat="1">
      <c r="J96" s="17"/>
      <c r="K96" s="17"/>
      <c r="L96" s="17"/>
      <c r="M96" s="17"/>
      <c r="N96" s="17"/>
      <c r="O96" s="45"/>
      <c r="P96" s="45"/>
      <c r="T96" s="260"/>
      <c r="U96" s="46"/>
      <c r="V96" s="46"/>
      <c r="W96" s="47"/>
      <c r="X96" s="47"/>
      <c r="Y96" s="47"/>
      <c r="Z96" s="17"/>
      <c r="AA96" s="17"/>
      <c r="AB96" s="17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0:1024" s="15" customFormat="1">
      <c r="J97" s="17"/>
      <c r="K97" s="17"/>
      <c r="L97" s="17"/>
      <c r="M97" s="17"/>
      <c r="N97" s="17"/>
      <c r="O97" s="45"/>
      <c r="P97" s="45"/>
      <c r="T97" s="260"/>
      <c r="U97" s="46"/>
      <c r="V97" s="46"/>
      <c r="W97" s="47"/>
      <c r="X97" s="47"/>
      <c r="Y97" s="47"/>
      <c r="Z97" s="17"/>
      <c r="AA97" s="17"/>
      <c r="AB97" s="1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0:1024" s="15" customFormat="1">
      <c r="J98" s="17"/>
      <c r="K98" s="17"/>
      <c r="L98" s="17"/>
      <c r="M98" s="17"/>
      <c r="N98" s="17"/>
      <c r="O98" s="45"/>
      <c r="P98" s="45"/>
      <c r="T98" s="260"/>
      <c r="U98" s="46"/>
      <c r="V98" s="46"/>
      <c r="W98" s="47"/>
      <c r="X98" s="47"/>
      <c r="Y98" s="47"/>
      <c r="Z98" s="17"/>
      <c r="AA98" s="17"/>
      <c r="AB98" s="17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0:1024" s="15" customFormat="1">
      <c r="O99" s="45"/>
      <c r="P99" s="45"/>
      <c r="T99" s="261"/>
      <c r="U99" s="47"/>
      <c r="V99" s="47"/>
      <c r="W99" s="47"/>
      <c r="X99" s="47"/>
      <c r="Y99" s="47"/>
      <c r="Z99" s="17"/>
      <c r="AA99" s="17"/>
      <c r="AB99" s="17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0:1024" s="15" customFormat="1">
      <c r="O100" s="45"/>
      <c r="P100" s="45"/>
      <c r="T100" s="261"/>
      <c r="U100" s="47"/>
      <c r="V100" s="47"/>
      <c r="W100" s="47"/>
      <c r="X100" s="47"/>
      <c r="Y100" s="47"/>
      <c r="Z100" s="17"/>
      <c r="AA100" s="17"/>
      <c r="AB100" s="17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0:1024" s="15" customFormat="1">
      <c r="O101" s="45"/>
      <c r="P101" s="45"/>
      <c r="T101" s="261"/>
      <c r="U101" s="47"/>
      <c r="V101" s="47"/>
      <c r="W101" s="47"/>
      <c r="X101" s="47"/>
      <c r="Y101" s="47"/>
      <c r="Z101" s="17"/>
      <c r="AA101" s="17"/>
      <c r="AB101" s="17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0:1024" s="15" customFormat="1">
      <c r="O102" s="45"/>
      <c r="P102" s="45"/>
      <c r="T102" s="261"/>
      <c r="U102" s="47"/>
      <c r="V102" s="47"/>
      <c r="W102" s="47"/>
      <c r="X102" s="47"/>
      <c r="Y102" s="47"/>
      <c r="Z102" s="17"/>
      <c r="AA102" s="17"/>
      <c r="AB102" s="17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0:1024" s="15" customFormat="1">
      <c r="O103" s="45"/>
      <c r="P103" s="45"/>
      <c r="T103" s="261"/>
      <c r="U103" s="47"/>
      <c r="V103" s="47"/>
      <c r="W103" s="47"/>
      <c r="X103" s="47"/>
      <c r="Y103" s="47"/>
      <c r="Z103" s="17"/>
      <c r="AA103" s="17"/>
      <c r="AB103" s="17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0:1024" s="15" customFormat="1">
      <c r="O104" s="45"/>
      <c r="P104" s="45"/>
      <c r="T104" s="261"/>
      <c r="U104" s="47"/>
      <c r="V104" s="47"/>
      <c r="W104" s="47"/>
      <c r="X104" s="47"/>
      <c r="Y104" s="47"/>
      <c r="Z104" s="17"/>
      <c r="AA104" s="17"/>
      <c r="AB104" s="17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0:1024" s="15" customFormat="1">
      <c r="O105" s="45"/>
      <c r="P105" s="45"/>
      <c r="T105" s="261"/>
      <c r="U105" s="47"/>
      <c r="V105" s="47"/>
      <c r="W105" s="47"/>
      <c r="X105" s="47"/>
      <c r="Y105" s="47"/>
      <c r="Z105" s="17"/>
      <c r="AA105" s="17"/>
      <c r="AB105" s="17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0:1024" s="15" customFormat="1">
      <c r="O106" s="45"/>
      <c r="P106" s="45"/>
      <c r="T106" s="261"/>
      <c r="U106" s="47"/>
      <c r="V106" s="47"/>
      <c r="W106" s="47"/>
      <c r="X106" s="47"/>
      <c r="Y106" s="47"/>
      <c r="Z106" s="17"/>
      <c r="AA106" s="17"/>
      <c r="AB106" s="17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0:1024" s="15" customFormat="1">
      <c r="O107" s="45"/>
      <c r="P107" s="45"/>
      <c r="T107" s="261"/>
      <c r="U107" s="47"/>
      <c r="V107" s="47"/>
      <c r="W107" s="47"/>
      <c r="X107" s="47"/>
      <c r="Y107" s="47"/>
      <c r="Z107" s="17"/>
      <c r="AA107" s="17"/>
      <c r="AB107" s="1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0:1024" s="15" customFormat="1">
      <c r="O108" s="45"/>
      <c r="P108" s="45"/>
      <c r="T108" s="261"/>
      <c r="U108" s="47"/>
      <c r="V108" s="47"/>
      <c r="W108" s="47"/>
      <c r="X108" s="47"/>
      <c r="Y108" s="47"/>
      <c r="Z108" s="17"/>
      <c r="AA108" s="17"/>
      <c r="AB108" s="17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0:1024" s="15" customFormat="1">
      <c r="O109" s="45"/>
      <c r="P109" s="45"/>
      <c r="T109" s="261"/>
      <c r="U109" s="47"/>
      <c r="V109" s="47"/>
      <c r="W109" s="47"/>
      <c r="X109" s="47"/>
      <c r="Y109" s="47"/>
      <c r="Z109" s="17"/>
      <c r="AA109" s="17"/>
      <c r="AB109" s="17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0:1024" s="15" customFormat="1">
      <c r="O110" s="45"/>
      <c r="P110" s="45"/>
      <c r="T110" s="261"/>
      <c r="U110" s="47"/>
      <c r="V110" s="47"/>
      <c r="W110" s="47"/>
      <c r="X110" s="47"/>
      <c r="Y110" s="47"/>
      <c r="Z110" s="17"/>
      <c r="AA110" s="17"/>
      <c r="AB110" s="17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0:1024" s="15" customFormat="1">
      <c r="O111" s="45"/>
      <c r="P111" s="45"/>
      <c r="T111" s="261"/>
      <c r="U111" s="47"/>
      <c r="V111" s="47"/>
      <c r="W111" s="47"/>
      <c r="X111" s="47"/>
      <c r="Y111" s="47"/>
      <c r="Z111" s="17"/>
      <c r="AA111" s="17"/>
      <c r="AB111" s="17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0:1024" s="15" customFormat="1">
      <c r="O112" s="45"/>
      <c r="P112" s="45"/>
      <c r="T112" s="261"/>
      <c r="U112" s="47"/>
      <c r="V112" s="47"/>
      <c r="W112" s="47"/>
      <c r="X112" s="47"/>
      <c r="Y112" s="47"/>
      <c r="Z112" s="17"/>
      <c r="AA112" s="17"/>
      <c r="AB112" s="17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5" customFormat="1">
      <c r="O113" s="45"/>
      <c r="P113" s="45"/>
      <c r="T113" s="261"/>
      <c r="U113" s="47"/>
      <c r="V113" s="47"/>
      <c r="W113" s="47"/>
      <c r="X113" s="47"/>
      <c r="Y113" s="47"/>
      <c r="Z113" s="17"/>
      <c r="AA113" s="17"/>
      <c r="AB113" s="17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5" customFormat="1">
      <c r="O114" s="45"/>
      <c r="P114" s="45"/>
      <c r="T114" s="261"/>
      <c r="U114" s="47"/>
      <c r="V114" s="47"/>
      <c r="W114" s="47"/>
      <c r="X114" s="47"/>
      <c r="Y114" s="47"/>
      <c r="Z114" s="17"/>
      <c r="AA114" s="17"/>
      <c r="AB114" s="17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5" customFormat="1">
      <c r="O115" s="45"/>
      <c r="P115" s="45"/>
      <c r="T115" s="261"/>
      <c r="U115" s="47"/>
      <c r="V115" s="47"/>
      <c r="W115" s="47"/>
      <c r="X115" s="47"/>
      <c r="Y115" s="47"/>
      <c r="Z115" s="17"/>
      <c r="AA115" s="17"/>
      <c r="AB115" s="17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5" customFormat="1">
      <c r="O116" s="45"/>
      <c r="P116" s="45"/>
      <c r="T116" s="261"/>
      <c r="U116" s="47"/>
      <c r="V116" s="47"/>
      <c r="W116" s="47"/>
      <c r="X116" s="47"/>
      <c r="Y116" s="47"/>
      <c r="Z116" s="17"/>
      <c r="AA116" s="17"/>
      <c r="AB116" s="17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5" customFormat="1">
      <c r="O117" s="45"/>
      <c r="P117" s="45"/>
      <c r="T117" s="261"/>
      <c r="U117" s="47"/>
      <c r="V117" s="47"/>
      <c r="W117" s="47"/>
      <c r="X117" s="47"/>
      <c r="Y117" s="47"/>
      <c r="Z117" s="17"/>
      <c r="AA117" s="17"/>
      <c r="AB117" s="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5" customFormat="1">
      <c r="O118" s="45"/>
      <c r="P118" s="45"/>
      <c r="T118" s="261"/>
      <c r="U118" s="47"/>
      <c r="V118" s="47"/>
      <c r="W118" s="47"/>
      <c r="X118" s="47"/>
      <c r="Y118" s="47"/>
      <c r="Z118" s="17"/>
      <c r="AA118" s="17"/>
      <c r="AB118" s="17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5" customFormat="1">
      <c r="O119" s="45"/>
      <c r="P119" s="45"/>
      <c r="T119" s="261"/>
      <c r="U119" s="47"/>
      <c r="V119" s="47"/>
      <c r="W119" s="47"/>
      <c r="X119" s="47"/>
      <c r="Y119" s="47"/>
      <c r="Z119" s="17"/>
      <c r="AA119" s="17"/>
      <c r="AB119" s="17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5" customFormat="1">
      <c r="O120" s="45"/>
      <c r="P120" s="45"/>
      <c r="T120" s="261"/>
      <c r="U120" s="47"/>
      <c r="V120" s="47"/>
      <c r="W120" s="47"/>
      <c r="X120" s="47"/>
      <c r="Y120" s="47"/>
      <c r="Z120" s="17"/>
      <c r="AA120" s="17"/>
      <c r="AB120" s="17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5" customFormat="1">
      <c r="O121" s="45"/>
      <c r="P121" s="45"/>
      <c r="T121" s="261"/>
      <c r="U121" s="47"/>
      <c r="V121" s="47"/>
      <c r="W121" s="47"/>
      <c r="X121" s="47"/>
      <c r="Y121" s="47"/>
      <c r="Z121" s="17"/>
      <c r="AA121" s="17"/>
      <c r="AB121" s="17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5" customFormat="1">
      <c r="O122" s="45"/>
      <c r="P122" s="45"/>
      <c r="T122" s="261"/>
      <c r="U122" s="47"/>
      <c r="V122" s="47"/>
      <c r="W122" s="47"/>
      <c r="X122" s="47"/>
      <c r="Y122" s="47"/>
      <c r="Z122" s="17"/>
      <c r="AA122" s="17"/>
      <c r="AB122" s="17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5" customFormat="1">
      <c r="O123" s="45"/>
      <c r="P123" s="45"/>
      <c r="T123" s="261"/>
      <c r="U123" s="47"/>
      <c r="V123" s="47"/>
      <c r="W123" s="47"/>
      <c r="X123" s="47"/>
      <c r="Y123" s="47"/>
      <c r="Z123" s="17"/>
      <c r="AA123" s="17"/>
      <c r="AB123" s="17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5" customFormat="1">
      <c r="O124" s="45"/>
      <c r="P124" s="45"/>
      <c r="T124" s="261"/>
      <c r="U124" s="47"/>
      <c r="V124" s="47"/>
      <c r="W124" s="47"/>
      <c r="X124" s="47"/>
      <c r="Y124" s="47"/>
      <c r="Z124" s="17"/>
      <c r="AA124" s="17"/>
      <c r="AB124" s="17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5" customFormat="1">
      <c r="O125" s="45"/>
      <c r="P125" s="45"/>
      <c r="T125" s="261"/>
      <c r="U125" s="47"/>
      <c r="V125" s="47"/>
      <c r="W125" s="47"/>
      <c r="X125" s="47"/>
      <c r="Y125" s="47"/>
      <c r="Z125" s="17"/>
      <c r="AA125" s="17"/>
      <c r="AB125" s="17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5" customFormat="1">
      <c r="O126" s="45"/>
      <c r="P126" s="45"/>
      <c r="T126" s="261"/>
      <c r="U126" s="47"/>
      <c r="V126" s="47"/>
      <c r="W126" s="47"/>
      <c r="X126" s="47"/>
      <c r="Y126" s="47"/>
      <c r="Z126" s="17"/>
      <c r="AA126" s="17"/>
      <c r="AB126" s="17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5" customFormat="1">
      <c r="O127" s="45"/>
      <c r="P127" s="45"/>
      <c r="T127" s="261"/>
      <c r="U127" s="47"/>
      <c r="V127" s="47"/>
      <c r="W127" s="47"/>
      <c r="X127" s="47"/>
      <c r="Y127" s="47"/>
      <c r="Z127" s="17"/>
      <c r="AA127" s="17"/>
      <c r="AB127" s="1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5" customFormat="1">
      <c r="O128" s="45"/>
      <c r="P128" s="45"/>
      <c r="T128" s="261"/>
      <c r="U128" s="47"/>
      <c r="V128" s="47"/>
      <c r="W128" s="47"/>
      <c r="X128" s="47"/>
      <c r="Y128" s="47"/>
      <c r="Z128" s="17"/>
      <c r="AA128" s="17"/>
      <c r="AB128" s="17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5" customFormat="1">
      <c r="O129" s="45"/>
      <c r="P129" s="45"/>
      <c r="T129" s="261"/>
      <c r="U129" s="47"/>
      <c r="V129" s="47"/>
      <c r="W129" s="47"/>
      <c r="X129" s="47"/>
      <c r="Y129" s="47"/>
      <c r="Z129" s="17"/>
      <c r="AA129" s="17"/>
      <c r="AB129" s="17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5" customFormat="1">
      <c r="O130" s="45"/>
      <c r="P130" s="45"/>
      <c r="T130" s="261"/>
      <c r="U130" s="47"/>
      <c r="V130" s="47"/>
      <c r="W130" s="47"/>
      <c r="X130" s="47"/>
      <c r="Y130" s="47"/>
      <c r="Z130" s="17"/>
      <c r="AA130" s="17"/>
      <c r="AB130" s="17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5" customFormat="1">
      <c r="O131" s="45"/>
      <c r="P131" s="45"/>
      <c r="T131" s="261"/>
      <c r="U131" s="47"/>
      <c r="V131" s="47"/>
      <c r="W131" s="47"/>
      <c r="X131" s="47"/>
      <c r="Y131" s="47"/>
      <c r="Z131" s="17"/>
      <c r="AA131" s="17"/>
      <c r="AB131" s="17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5" customFormat="1">
      <c r="O132" s="45"/>
      <c r="P132" s="45"/>
      <c r="T132" s="261"/>
      <c r="U132" s="47"/>
      <c r="V132" s="47"/>
      <c r="W132" s="47"/>
      <c r="X132" s="47"/>
      <c r="Y132" s="47"/>
      <c r="Z132" s="17"/>
      <c r="AA132" s="17"/>
      <c r="AB132" s="17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5" customFormat="1">
      <c r="O133" s="45"/>
      <c r="P133" s="45"/>
      <c r="T133" s="261"/>
      <c r="U133" s="47"/>
      <c r="V133" s="47"/>
      <c r="W133" s="47"/>
      <c r="X133" s="47"/>
      <c r="Y133" s="47"/>
      <c r="Z133" s="17"/>
      <c r="AA133" s="17"/>
      <c r="AB133" s="17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5" customFormat="1">
      <c r="O134" s="45"/>
      <c r="P134" s="45"/>
      <c r="T134" s="261"/>
      <c r="U134" s="47"/>
      <c r="V134" s="47"/>
      <c r="W134" s="47"/>
      <c r="X134" s="47"/>
      <c r="Y134" s="47"/>
      <c r="Z134" s="17"/>
      <c r="AA134" s="17"/>
      <c r="AB134" s="17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5" customFormat="1">
      <c r="O135" s="45"/>
      <c r="P135" s="45"/>
      <c r="T135" s="261"/>
      <c r="U135" s="47"/>
      <c r="V135" s="47"/>
      <c r="W135" s="47"/>
      <c r="X135" s="47"/>
      <c r="Y135" s="47"/>
      <c r="Z135" s="17"/>
      <c r="AA135" s="17"/>
      <c r="AB135" s="17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5" customFormat="1">
      <c r="O136" s="45"/>
      <c r="P136" s="45"/>
      <c r="T136" s="261"/>
      <c r="U136" s="47"/>
      <c r="V136" s="47"/>
      <c r="W136" s="47"/>
      <c r="X136" s="47"/>
      <c r="Y136" s="47"/>
      <c r="Z136" s="17"/>
      <c r="AA136" s="17"/>
      <c r="AB136" s="17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5" customFormat="1">
      <c r="O137" s="45"/>
      <c r="P137" s="45"/>
      <c r="T137" s="261"/>
      <c r="U137" s="47"/>
      <c r="V137" s="47"/>
      <c r="W137" s="47"/>
      <c r="X137" s="47"/>
      <c r="Y137" s="47"/>
      <c r="Z137" s="17"/>
      <c r="AA137" s="17"/>
      <c r="AB137" s="1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5" customFormat="1">
      <c r="O138" s="45"/>
      <c r="P138" s="45"/>
      <c r="T138" s="261"/>
      <c r="U138" s="47"/>
      <c r="V138" s="47"/>
      <c r="W138" s="47"/>
      <c r="X138" s="47"/>
      <c r="Y138" s="47"/>
      <c r="Z138" s="17"/>
      <c r="AA138" s="17"/>
      <c r="AB138" s="17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5" customFormat="1">
      <c r="O139" s="45"/>
      <c r="P139" s="45"/>
      <c r="T139" s="261"/>
      <c r="U139" s="47"/>
      <c r="V139" s="47"/>
      <c r="W139" s="47"/>
      <c r="X139" s="47"/>
      <c r="Y139" s="47"/>
      <c r="Z139" s="17"/>
      <c r="AA139" s="17"/>
      <c r="AB139" s="17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5" customFormat="1">
      <c r="O140" s="45"/>
      <c r="P140" s="45"/>
      <c r="T140" s="261"/>
      <c r="U140" s="47"/>
      <c r="V140" s="47"/>
      <c r="W140" s="47"/>
      <c r="X140" s="47"/>
      <c r="Y140" s="47"/>
      <c r="Z140" s="17"/>
      <c r="AA140" s="17"/>
      <c r="AB140" s="17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5" customFormat="1">
      <c r="O141" s="45"/>
      <c r="P141" s="45"/>
      <c r="T141" s="261"/>
      <c r="U141" s="47"/>
      <c r="V141" s="47"/>
      <c r="W141" s="47"/>
      <c r="X141" s="47"/>
      <c r="Y141" s="47"/>
      <c r="Z141" s="17"/>
      <c r="AA141" s="17"/>
      <c r="AB141" s="17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5" customFormat="1">
      <c r="O142" s="45"/>
      <c r="P142" s="45"/>
      <c r="T142" s="261"/>
      <c r="U142" s="47"/>
      <c r="V142" s="47"/>
      <c r="W142" s="47"/>
      <c r="X142" s="47"/>
      <c r="Y142" s="47"/>
      <c r="Z142" s="17"/>
      <c r="AA142" s="17"/>
      <c r="AB142" s="17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5" customFormat="1">
      <c r="O143" s="45"/>
      <c r="P143" s="45"/>
      <c r="T143" s="261"/>
      <c r="U143" s="47"/>
      <c r="V143" s="47"/>
      <c r="W143" s="47"/>
      <c r="X143" s="47"/>
      <c r="Y143" s="47"/>
      <c r="Z143" s="17"/>
      <c r="AA143" s="17"/>
      <c r="AB143" s="17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5" customFormat="1">
      <c r="O144" s="45"/>
      <c r="P144" s="45"/>
      <c r="T144" s="261"/>
      <c r="U144" s="47"/>
      <c r="V144" s="47"/>
      <c r="W144" s="47"/>
      <c r="X144" s="47"/>
      <c r="Y144" s="47"/>
      <c r="Z144" s="17"/>
      <c r="AA144" s="17"/>
      <c r="AB144" s="17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5" customFormat="1">
      <c r="O145" s="45"/>
      <c r="P145" s="45"/>
      <c r="T145" s="261"/>
      <c r="U145" s="47"/>
      <c r="V145" s="47"/>
      <c r="W145" s="47"/>
      <c r="X145" s="47"/>
      <c r="Y145" s="47"/>
      <c r="Z145" s="17"/>
      <c r="AA145" s="17"/>
      <c r="AB145" s="17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5" customFormat="1">
      <c r="O146" s="45"/>
      <c r="P146" s="45"/>
      <c r="T146" s="261"/>
      <c r="U146" s="47"/>
      <c r="V146" s="47"/>
      <c r="W146" s="47"/>
      <c r="X146" s="47"/>
      <c r="Y146" s="47"/>
      <c r="Z146" s="17"/>
      <c r="AA146" s="17"/>
      <c r="AB146" s="17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5" customFormat="1">
      <c r="O147" s="45"/>
      <c r="P147" s="45"/>
      <c r="T147" s="261"/>
      <c r="U147" s="47"/>
      <c r="V147" s="47"/>
      <c r="W147" s="47"/>
      <c r="X147" s="47"/>
      <c r="Y147" s="47"/>
      <c r="Z147" s="17"/>
      <c r="AA147" s="17"/>
      <c r="AB147" s="1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5" customFormat="1">
      <c r="O148" s="45"/>
      <c r="P148" s="45"/>
      <c r="T148" s="261"/>
      <c r="U148" s="47"/>
      <c r="V148" s="47"/>
      <c r="W148" s="47"/>
      <c r="X148" s="47"/>
      <c r="Y148" s="47"/>
      <c r="Z148" s="17"/>
      <c r="AA148" s="17"/>
      <c r="AB148" s="17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5" customFormat="1">
      <c r="O149" s="45"/>
      <c r="P149" s="45"/>
      <c r="T149" s="261"/>
      <c r="U149" s="47"/>
      <c r="V149" s="47"/>
      <c r="W149" s="47"/>
      <c r="X149" s="47"/>
      <c r="Y149" s="47"/>
      <c r="Z149" s="17"/>
      <c r="AA149" s="17"/>
      <c r="AB149" s="17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5" customFormat="1">
      <c r="O150" s="45"/>
      <c r="P150" s="45"/>
      <c r="T150" s="261"/>
      <c r="U150" s="47"/>
      <c r="V150" s="47"/>
      <c r="W150" s="47"/>
      <c r="X150" s="47"/>
      <c r="Y150" s="47"/>
      <c r="Z150" s="17"/>
      <c r="AA150" s="17"/>
      <c r="AB150" s="17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5" customFormat="1">
      <c r="O151" s="45"/>
      <c r="P151" s="45"/>
      <c r="T151" s="261"/>
      <c r="U151" s="47"/>
      <c r="V151" s="47"/>
      <c r="W151" s="47"/>
      <c r="X151" s="47"/>
      <c r="Y151" s="47"/>
      <c r="Z151" s="17"/>
      <c r="AA151" s="17"/>
      <c r="AB151" s="17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5" customFormat="1">
      <c r="O152" s="45"/>
      <c r="P152" s="45"/>
      <c r="T152" s="261"/>
      <c r="U152" s="47"/>
      <c r="V152" s="47"/>
      <c r="W152" s="47"/>
      <c r="X152" s="47"/>
      <c r="Y152" s="47"/>
      <c r="Z152" s="17"/>
      <c r="AA152" s="17"/>
      <c r="AB152" s="17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5" customFormat="1">
      <c r="O153" s="45"/>
      <c r="P153" s="45"/>
      <c r="T153" s="261"/>
      <c r="U153" s="47"/>
      <c r="V153" s="47"/>
      <c r="W153" s="47"/>
      <c r="X153" s="47"/>
      <c r="Y153" s="47"/>
      <c r="Z153" s="17"/>
      <c r="AA153" s="17"/>
      <c r="AB153" s="17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5" customFormat="1">
      <c r="O154" s="45"/>
      <c r="P154" s="45"/>
      <c r="T154" s="261"/>
      <c r="U154" s="47"/>
      <c r="V154" s="47"/>
      <c r="W154" s="47"/>
      <c r="X154" s="47"/>
      <c r="Y154" s="47"/>
      <c r="Z154" s="17"/>
      <c r="AA154" s="17"/>
      <c r="AB154" s="17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5" customFormat="1">
      <c r="O155" s="45"/>
      <c r="P155" s="45"/>
      <c r="T155" s="261"/>
      <c r="U155" s="47"/>
      <c r="V155" s="47"/>
      <c r="W155" s="47"/>
      <c r="X155" s="47"/>
      <c r="Y155" s="47"/>
      <c r="Z155" s="17"/>
      <c r="AA155" s="17"/>
      <c r="AB155" s="17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5" customFormat="1">
      <c r="O156" s="45"/>
      <c r="P156" s="45"/>
      <c r="T156" s="261"/>
      <c r="U156" s="47"/>
      <c r="V156" s="47"/>
      <c r="W156" s="47"/>
      <c r="X156" s="47"/>
      <c r="Y156" s="47"/>
      <c r="Z156" s="17"/>
      <c r="AA156" s="17"/>
      <c r="AB156" s="17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5" customFormat="1">
      <c r="O157" s="45"/>
      <c r="P157" s="45"/>
      <c r="T157" s="261"/>
      <c r="U157" s="47"/>
      <c r="V157" s="47"/>
      <c r="W157" s="47"/>
      <c r="X157" s="47"/>
      <c r="Y157" s="47"/>
      <c r="Z157" s="17"/>
      <c r="AA157" s="17"/>
      <c r="AB157" s="1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5" customFormat="1">
      <c r="O158" s="45"/>
      <c r="P158" s="45"/>
      <c r="T158" s="261"/>
      <c r="U158" s="47"/>
      <c r="V158" s="47"/>
      <c r="W158" s="47"/>
      <c r="X158" s="47"/>
      <c r="Y158" s="47"/>
      <c r="Z158" s="17"/>
      <c r="AA158" s="17"/>
      <c r="AB158" s="17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5" customFormat="1">
      <c r="O159" s="45"/>
      <c r="P159" s="45"/>
      <c r="T159" s="261"/>
      <c r="U159" s="47"/>
      <c r="V159" s="47"/>
      <c r="W159" s="47"/>
      <c r="X159" s="47"/>
      <c r="Y159" s="47"/>
      <c r="Z159" s="17"/>
      <c r="AA159" s="17"/>
      <c r="AB159" s="17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5" customFormat="1">
      <c r="O160" s="45"/>
      <c r="P160" s="45"/>
      <c r="T160" s="261"/>
      <c r="U160" s="47"/>
      <c r="V160" s="47"/>
      <c r="W160" s="47"/>
      <c r="X160" s="47"/>
      <c r="Y160" s="47"/>
      <c r="Z160" s="17"/>
      <c r="AA160" s="17"/>
      <c r="AB160" s="17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5" customFormat="1">
      <c r="O161" s="45"/>
      <c r="P161" s="45"/>
      <c r="T161" s="261"/>
      <c r="U161" s="47"/>
      <c r="V161" s="47"/>
      <c r="W161" s="47"/>
      <c r="X161" s="47"/>
      <c r="Y161" s="47"/>
      <c r="Z161" s="17"/>
      <c r="AA161" s="17"/>
      <c r="AB161" s="17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5" customFormat="1">
      <c r="O162" s="45"/>
      <c r="P162" s="45"/>
      <c r="T162" s="261"/>
      <c r="U162" s="47"/>
      <c r="V162" s="47"/>
      <c r="W162" s="47"/>
      <c r="X162" s="47"/>
      <c r="Y162" s="47"/>
      <c r="Z162" s="17"/>
      <c r="AA162" s="17"/>
      <c r="AB162" s="17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5" customFormat="1">
      <c r="O163" s="45"/>
      <c r="P163" s="45"/>
      <c r="T163" s="261"/>
      <c r="U163" s="47"/>
      <c r="V163" s="47"/>
      <c r="W163" s="47"/>
      <c r="X163" s="47"/>
      <c r="Y163" s="47"/>
      <c r="Z163" s="17"/>
      <c r="AA163" s="17"/>
      <c r="AB163" s="17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5" customFormat="1">
      <c r="O164" s="45"/>
      <c r="P164" s="45"/>
      <c r="T164" s="261"/>
      <c r="U164" s="47"/>
      <c r="V164" s="47"/>
      <c r="W164" s="47"/>
      <c r="X164" s="47"/>
      <c r="Y164" s="47"/>
      <c r="Z164" s="17"/>
      <c r="AA164" s="17"/>
      <c r="AB164" s="17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5" customFormat="1">
      <c r="O165" s="45"/>
      <c r="P165" s="45"/>
      <c r="T165" s="261"/>
      <c r="U165" s="47"/>
      <c r="V165" s="47"/>
      <c r="W165" s="47"/>
      <c r="X165" s="47"/>
      <c r="Y165" s="47"/>
      <c r="Z165" s="17"/>
      <c r="AA165" s="17"/>
      <c r="AB165" s="17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5" customFormat="1">
      <c r="O166" s="45"/>
      <c r="P166" s="45"/>
      <c r="T166" s="261"/>
      <c r="U166" s="47"/>
      <c r="V166" s="47"/>
      <c r="W166" s="47"/>
      <c r="X166" s="47"/>
      <c r="Y166" s="47"/>
      <c r="Z166" s="17"/>
      <c r="AA166" s="17"/>
      <c r="AB166" s="17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5" customFormat="1">
      <c r="O167" s="45"/>
      <c r="P167" s="45"/>
      <c r="T167" s="261"/>
      <c r="U167" s="47"/>
      <c r="V167" s="47"/>
      <c r="W167" s="47"/>
      <c r="X167" s="47"/>
      <c r="Y167" s="47"/>
      <c r="Z167" s="17"/>
      <c r="AA167" s="17"/>
      <c r="AB167" s="1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5" customFormat="1">
      <c r="O168" s="45"/>
      <c r="P168" s="45"/>
      <c r="T168" s="261"/>
      <c r="U168" s="47"/>
      <c r="V168" s="47"/>
      <c r="W168" s="47"/>
      <c r="X168" s="47"/>
      <c r="Y168" s="47"/>
      <c r="Z168" s="17"/>
      <c r="AA168" s="17"/>
      <c r="AB168" s="17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5" customFormat="1">
      <c r="O169" s="45"/>
      <c r="P169" s="45"/>
      <c r="T169" s="261"/>
      <c r="U169" s="47"/>
      <c r="V169" s="47"/>
      <c r="W169" s="47"/>
      <c r="X169" s="47"/>
      <c r="Y169" s="47"/>
      <c r="Z169" s="17"/>
      <c r="AA169" s="17"/>
      <c r="AB169" s="17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5" customFormat="1">
      <c r="O170" s="45"/>
      <c r="P170" s="45"/>
      <c r="T170" s="261"/>
      <c r="U170" s="47"/>
      <c r="V170" s="47"/>
      <c r="W170" s="47"/>
      <c r="X170" s="47"/>
      <c r="Y170" s="47"/>
      <c r="Z170" s="17"/>
      <c r="AA170" s="17"/>
      <c r="AB170" s="17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5" customFormat="1">
      <c r="O171" s="45"/>
      <c r="P171" s="45"/>
      <c r="T171" s="261"/>
      <c r="U171" s="47"/>
      <c r="V171" s="47"/>
      <c r="W171" s="47"/>
      <c r="X171" s="47"/>
      <c r="Y171" s="47"/>
      <c r="Z171" s="17"/>
      <c r="AA171" s="17"/>
      <c r="AB171" s="17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5" customFormat="1">
      <c r="O172" s="45"/>
      <c r="P172" s="45"/>
      <c r="T172" s="261"/>
      <c r="U172" s="47"/>
      <c r="V172" s="47"/>
      <c r="W172" s="47"/>
      <c r="X172" s="47"/>
      <c r="Y172" s="47"/>
      <c r="Z172" s="17"/>
      <c r="AA172" s="17"/>
      <c r="AB172" s="17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5" customFormat="1">
      <c r="O173" s="45"/>
      <c r="P173" s="45"/>
      <c r="T173" s="261"/>
      <c r="U173" s="47"/>
      <c r="V173" s="47"/>
      <c r="W173" s="47"/>
      <c r="X173" s="47"/>
      <c r="Y173" s="47"/>
      <c r="Z173" s="17"/>
      <c r="AA173" s="17"/>
      <c r="AB173" s="17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5" customFormat="1">
      <c r="O174" s="45"/>
      <c r="P174" s="45"/>
      <c r="T174" s="261"/>
      <c r="U174" s="47"/>
      <c r="V174" s="47"/>
      <c r="W174" s="47"/>
      <c r="X174" s="47"/>
      <c r="Y174" s="47"/>
      <c r="Z174" s="17"/>
      <c r="AA174" s="17"/>
      <c r="AB174" s="17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5" customFormat="1">
      <c r="O175" s="45"/>
      <c r="P175" s="45"/>
      <c r="T175" s="261"/>
      <c r="U175" s="47"/>
      <c r="V175" s="47"/>
      <c r="W175" s="47"/>
      <c r="X175" s="47"/>
      <c r="Y175" s="47"/>
      <c r="Z175" s="17"/>
      <c r="AA175" s="17"/>
      <c r="AB175" s="17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15" customFormat="1">
      <c r="O176" s="45"/>
      <c r="P176" s="45"/>
      <c r="T176" s="261"/>
      <c r="U176" s="47"/>
      <c r="V176" s="47"/>
      <c r="W176" s="47"/>
      <c r="X176" s="47"/>
      <c r="Y176" s="47"/>
      <c r="Z176" s="17"/>
      <c r="AA176" s="17"/>
      <c r="AB176" s="17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15" customFormat="1">
      <c r="O177" s="45"/>
      <c r="P177" s="45"/>
      <c r="T177" s="261"/>
      <c r="U177" s="47"/>
      <c r="V177" s="47"/>
      <c r="W177" s="47"/>
      <c r="X177" s="47"/>
      <c r="Y177" s="47"/>
      <c r="Z177" s="17"/>
      <c r="AA177" s="17"/>
      <c r="AB177" s="1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15" customFormat="1">
      <c r="O178" s="45"/>
      <c r="P178" s="45"/>
      <c r="T178" s="261"/>
      <c r="U178" s="47"/>
      <c r="V178" s="47"/>
      <c r="W178" s="47"/>
      <c r="X178" s="47"/>
      <c r="Y178" s="47"/>
      <c r="Z178" s="17"/>
      <c r="AA178" s="17"/>
      <c r="AB178" s="17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15" customFormat="1">
      <c r="O179" s="45"/>
      <c r="P179" s="45"/>
      <c r="T179" s="261"/>
      <c r="U179" s="47"/>
      <c r="V179" s="47"/>
      <c r="W179" s="47"/>
      <c r="X179" s="47"/>
      <c r="Y179" s="47"/>
      <c r="Z179" s="17"/>
      <c r="AA179" s="17"/>
      <c r="AB179" s="17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15" customFormat="1">
      <c r="O180" s="45"/>
      <c r="P180" s="45"/>
      <c r="T180" s="261"/>
      <c r="U180" s="47"/>
      <c r="V180" s="47"/>
      <c r="W180" s="47"/>
      <c r="X180" s="47"/>
      <c r="Y180" s="47"/>
      <c r="Z180" s="17"/>
      <c r="AA180" s="17"/>
      <c r="AB180" s="17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5:1024" s="15" customFormat="1">
      <c r="O181" s="45"/>
      <c r="P181" s="45"/>
      <c r="T181" s="261"/>
      <c r="U181" s="47"/>
      <c r="V181" s="47"/>
      <c r="W181" s="47"/>
      <c r="X181" s="47"/>
      <c r="Y181" s="47"/>
      <c r="Z181" s="17"/>
      <c r="AA181" s="17"/>
      <c r="AB181" s="17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5:1024" s="15" customFormat="1">
      <c r="O182" s="45"/>
      <c r="P182" s="45"/>
      <c r="T182" s="261"/>
      <c r="U182" s="47"/>
      <c r="V182" s="47"/>
      <c r="W182" s="47"/>
      <c r="X182" s="47"/>
      <c r="Y182" s="47"/>
      <c r="Z182" s="17"/>
      <c r="AA182" s="17"/>
      <c r="AB182" s="17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5:1024" s="15" customFormat="1">
      <c r="O183" s="45"/>
      <c r="P183" s="45"/>
      <c r="T183" s="261"/>
      <c r="U183" s="47"/>
      <c r="V183" s="47"/>
      <c r="W183" s="47"/>
      <c r="X183" s="47"/>
      <c r="Y183" s="47"/>
      <c r="Z183" s="17"/>
      <c r="AA183" s="17"/>
      <c r="AB183" s="17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5:1024" s="15" customFormat="1">
      <c r="O184" s="45"/>
      <c r="P184" s="45"/>
      <c r="T184" s="261"/>
      <c r="U184" s="47"/>
      <c r="V184" s="47"/>
      <c r="W184" s="47"/>
      <c r="X184" s="47"/>
      <c r="Y184" s="47"/>
      <c r="Z184" s="17"/>
      <c r="AA184" s="17"/>
      <c r="AB184" s="17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5:1024" s="15" customFormat="1">
      <c r="O185" s="45"/>
      <c r="P185" s="45"/>
      <c r="T185" s="261"/>
      <c r="U185" s="47"/>
      <c r="V185" s="47"/>
      <c r="W185" s="47"/>
      <c r="X185" s="47"/>
      <c r="Y185" s="47"/>
      <c r="Z185" s="17"/>
      <c r="AA185" s="17"/>
      <c r="AB185" s="17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5:1024" s="15" customFormat="1">
      <c r="O186" s="45"/>
      <c r="P186" s="45"/>
      <c r="T186" s="261"/>
      <c r="U186" s="47"/>
      <c r="V186" s="47"/>
      <c r="W186" s="47"/>
      <c r="X186" s="47"/>
      <c r="Y186" s="47"/>
      <c r="Z186" s="17"/>
      <c r="AA186" s="17"/>
      <c r="AB186" s="17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</sheetData>
  <mergeCells count="3">
    <mergeCell ref="C1:E1"/>
    <mergeCell ref="M1:Y1"/>
    <mergeCell ref="X25:Y38"/>
  </mergeCells>
  <hyperlinks>
    <hyperlink ref="M18" r:id="rId1" display="https://contrataciondelestado.es/wps/poc?uri=deeplink%3Adetalle_licitacion&amp;idEvl=jq0zbXhrdQdvYnTkQN0%2FZA%3D%3D" xr:uid="{717BD4DD-0B42-423F-92B1-EB02B7BA3382}"/>
    <hyperlink ref="N14" r:id="rId2" xr:uid="{1BDD6369-6145-4D42-BEC4-2D10D1C2FC3F}"/>
    <hyperlink ref="N13" r:id="rId3" xr:uid="{156470C8-C4C7-461E-9952-2DD7951E5205}"/>
    <hyperlink ref="N15" r:id="rId4" xr:uid="{B666F75E-55D0-4D76-9917-D73E99A40A0E}"/>
    <hyperlink ref="N12" r:id="rId5" xr:uid="{575C0B17-DEE3-4B18-998C-63B1DD123E1B}"/>
    <hyperlink ref="N4:N11" r:id="rId6" display="Perfil contratante" xr:uid="{A96D794A-DBF2-4D1F-8359-A31E8E0C1257}"/>
    <hyperlink ref="N6" r:id="rId7" xr:uid="{185953A1-0DD3-4220-B564-CCC930928A96}"/>
    <hyperlink ref="N5" r:id="rId8" xr:uid="{9C63D644-0B4C-49C0-A399-270606277C4F}"/>
    <hyperlink ref="N8" r:id="rId9" xr:uid="{57F4546B-EBF5-4F7A-A531-285F2465DF37}"/>
    <hyperlink ref="N9" r:id="rId10" xr:uid="{D2240143-0B8E-4260-B0E9-4DE89916D360}"/>
    <hyperlink ref="N4" r:id="rId11" xr:uid="{9B0AB777-FF3D-46B0-8D86-6BDFEDB11523}"/>
    <hyperlink ref="N7" r:id="rId12" xr:uid="{90E7FCAC-0268-4867-9D60-FC0E23151785}"/>
    <hyperlink ref="N10" r:id="rId13" xr:uid="{22452596-636B-430A-8279-B2F97A6B12FE}"/>
    <hyperlink ref="N11" r:id="rId14" xr:uid="{BF3A0EA1-584F-4285-8C28-4335E9006ABA}"/>
    <hyperlink ref="N18" r:id="rId15" display="https://contrataciondelestado.es/wps/poc?uri=deeplink%3Adetalle_licitacion&amp;idEvl=wMHpU6ZMtigadbH3CysQuQ%3D%3D" xr:uid="{69099B09-8A22-4B9A-B209-D53FEA3147EF}"/>
    <hyperlink ref="N16" r:id="rId16" display="https://contrataciondelestado.es/wps/poc?uri=deeplink%3Adetalle_licitacion&amp;idEvl=krOrCzfCfxKqb7rCcv76BA%3D%3D" xr:uid="{34DC86AB-80FB-40EC-87C5-C74456772F53}"/>
    <hyperlink ref="N17" r:id="rId17" display="https://contrataciondelestado.es/wps/poc?uri=deeplink%3Adetalle_licitacion&amp;idEvl=gwoTKOaGnrOIzo3LHNPGcQ%3D%3D" xr:uid="{20128252-610A-4567-879A-84EF2AA8D3CF}"/>
    <hyperlink ref="N23" r:id="rId18" display="https://contrataciondelestado.es/wps/poc?uri=deeplink%3Adetalle_licitacion&amp;idEvl=jx0L582Rg6M4NavIWzMcHA%3D%3D" xr:uid="{DE7B2BCF-1B6A-443B-BF8E-AAA10AB5AE8F}"/>
    <hyperlink ref="N19" r:id="rId19" display="https://contrataciondelestado.es/wps/poc?uri=deeplink%3Adetalle_licitacion&amp;idEvl=%2FSls51wZwd87%2B9FIQYNjeQ%3D%3D" xr:uid="{C662F0B6-ED50-40A4-B0FC-39DD0ABB8376}"/>
    <hyperlink ref="N22" r:id="rId20" display="https://contrataciondelestado.es/wps/poc?uri=deeplink%3Adetalle_licitacion&amp;idEvl=75J2giaFH37ua%2Fi14w%2FPLA%3D%3D" xr:uid="{4547BAB3-6CD7-4821-B4E0-FE9F9F51D472}"/>
    <hyperlink ref="M20" r:id="rId21" display="https://contrataciondelestado.es/wps/poc?uri=deeplink%3Adetalle_licitacion&amp;idEvl=jq0zbXhrdQdvYnTkQN0%2FZA%3D%3D" xr:uid="{EF52402F-04D4-4C64-B30C-F716061D550A}"/>
    <hyperlink ref="N20" r:id="rId22" display="https://contrataciondelestado.es/wps/poc?uri=deeplink%3Adetalle_licitacion&amp;idEvl=wMHpU6ZMtigadbH3CysQuQ%3D%3D" xr:uid="{046A1DB6-7DCA-4971-BFE7-51CC64EAEB95}"/>
    <hyperlink ref="M21" r:id="rId23" display="https://contrataciondelestado.es/wps/poc?uri=deeplink%3Adetalle_licitacion&amp;idEvl=jq0zbXhrdQdvYnTkQN0%2FZA%3D%3D" xr:uid="{DFA63CE6-5CDC-43D0-82FB-E26AA98F1876}"/>
    <hyperlink ref="N21" r:id="rId24" display="https://contrataciondelestado.es/wps/poc?uri=deeplink%3Adetalle_licitacion&amp;idEvl=zKXjpNpToJRLAIVZdUs8KA%3D%3D" xr:uid="{850AE311-0BE7-4FA7-9FD8-9F2FBD528399}"/>
  </hyperlinks>
  <pageMargins left="0" right="0" top="0.39370078740157505" bottom="0.39370078740157505" header="0" footer="0"/>
  <pageSetup paperSize="9" fitToWidth="0" fitToHeight="0" pageOrder="overThenDown" orientation="landscape" r:id="rId25"/>
  <ignoredErrors>
    <ignoredError sqref="F4:F8 F10:F16 F23" numberStoredAsText="1"/>
    <ignoredError sqref="N21" formula="1"/>
  </ignoredErrors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7"/>
  <sheetViews>
    <sheetView tabSelected="1" topLeftCell="A2" zoomScale="95" zoomScaleNormal="95" workbookViewId="0">
      <selection activeCell="B8" sqref="B8"/>
    </sheetView>
  </sheetViews>
  <sheetFormatPr baseColWidth="10" defaultColWidth="11.42578125" defaultRowHeight="14.25"/>
  <cols>
    <col min="1" max="1" width="3.5703125" style="63" customWidth="1"/>
    <col min="2" max="2" width="16.85546875" style="62" customWidth="1"/>
    <col min="3" max="3" width="8.85546875" style="62" customWidth="1"/>
    <col min="4" max="4" width="4.5703125" style="62" customWidth="1"/>
    <col min="5" max="5" width="39.28515625" style="62" customWidth="1"/>
    <col min="6" max="6" width="12.140625" style="62" customWidth="1"/>
    <col min="7" max="7" width="9" style="62" customWidth="1"/>
    <col min="8" max="8" width="9.42578125" style="62" customWidth="1"/>
    <col min="9" max="9" width="10.140625" style="64" customWidth="1"/>
    <col min="10" max="10" width="10.5703125" style="62" customWidth="1"/>
    <col min="11" max="11" width="14.42578125" style="62" customWidth="1"/>
    <col min="12" max="12" width="18.5703125" style="62" customWidth="1"/>
    <col min="13" max="13" width="16.140625" style="62" customWidth="1"/>
    <col min="14" max="14" width="23.42578125" style="65" customWidth="1"/>
    <col min="15" max="15" width="19.42578125" style="66" customWidth="1"/>
    <col min="16" max="16" width="23.140625" style="66" customWidth="1"/>
    <col min="17" max="17" width="17.42578125" style="62" customWidth="1"/>
    <col min="18" max="18" width="42.7109375" style="62" customWidth="1"/>
    <col min="19" max="19" width="0.28515625" style="66" hidden="1" customWidth="1"/>
    <col min="20" max="20" width="21.5703125" style="62" hidden="1" customWidth="1"/>
    <col min="21" max="21" width="3.28515625" style="62" hidden="1" customWidth="1"/>
    <col min="22" max="22" width="9.42578125" style="62" hidden="1" customWidth="1"/>
    <col min="23" max="23" width="7.7109375" style="62" hidden="1" customWidth="1"/>
    <col min="24" max="24" width="0.140625" style="62" hidden="1" customWidth="1"/>
    <col min="25" max="25" width="33.28515625" style="62" customWidth="1"/>
    <col min="26" max="64" width="12.140625" style="62" customWidth="1"/>
    <col min="65" max="1023" width="12.140625" style="49" customWidth="1"/>
    <col min="1024" max="1024" width="12.5703125" style="49" customWidth="1"/>
    <col min="1025" max="16384" width="11.42578125" style="49"/>
  </cols>
  <sheetData>
    <row r="1" spans="1:64" ht="111" customHeight="1">
      <c r="A1" s="70"/>
      <c r="B1" s="49"/>
      <c r="C1" s="269"/>
      <c r="D1" s="269"/>
      <c r="E1" s="269"/>
      <c r="F1" s="71"/>
      <c r="G1" s="71"/>
      <c r="H1" s="72"/>
      <c r="I1" s="72"/>
      <c r="J1" s="72"/>
      <c r="K1" s="73"/>
      <c r="L1" s="268" t="s">
        <v>264</v>
      </c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s="57" customFormat="1" ht="20.25" customHeight="1">
      <c r="A2" s="74"/>
      <c r="B2" s="75"/>
      <c r="C2" s="76"/>
      <c r="D2" s="75"/>
      <c r="E2" s="77"/>
      <c r="F2" s="77"/>
      <c r="G2" s="78"/>
      <c r="H2" s="78"/>
      <c r="I2" s="78"/>
      <c r="J2" s="79"/>
      <c r="K2" s="80"/>
      <c r="L2" s="50"/>
      <c r="M2" s="51"/>
      <c r="N2" s="53"/>
      <c r="O2" s="54"/>
      <c r="P2" s="51"/>
      <c r="Q2" s="53"/>
      <c r="R2" s="52"/>
      <c r="S2" s="55"/>
      <c r="T2" s="51"/>
      <c r="U2" s="53"/>
      <c r="V2" s="53"/>
      <c r="W2" s="56"/>
    </row>
    <row r="3" spans="1:64" s="59" customFormat="1" ht="37.5" customHeight="1">
      <c r="A3" s="270"/>
      <c r="B3" s="270" t="s">
        <v>62</v>
      </c>
      <c r="C3" s="272" t="s">
        <v>63</v>
      </c>
      <c r="D3" s="272" t="s">
        <v>1</v>
      </c>
      <c r="E3" s="270" t="s">
        <v>0</v>
      </c>
      <c r="F3" s="274" t="s">
        <v>232</v>
      </c>
      <c r="G3" s="276" t="s">
        <v>72</v>
      </c>
      <c r="H3" s="277" t="s">
        <v>69</v>
      </c>
      <c r="I3" s="277" t="s">
        <v>70</v>
      </c>
      <c r="J3" s="277" t="s">
        <v>71</v>
      </c>
      <c r="K3" s="277" t="s">
        <v>99</v>
      </c>
      <c r="L3" s="283" t="s">
        <v>106</v>
      </c>
      <c r="M3" s="283"/>
      <c r="N3" s="283"/>
      <c r="O3" s="283" t="s">
        <v>64</v>
      </c>
      <c r="P3" s="283"/>
      <c r="Q3" s="279" t="s">
        <v>73</v>
      </c>
      <c r="R3" s="281" t="s">
        <v>23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1:64" s="59" customFormat="1" ht="98.25" customHeight="1">
      <c r="A4" s="271"/>
      <c r="B4" s="271"/>
      <c r="C4" s="273"/>
      <c r="D4" s="273"/>
      <c r="E4" s="271"/>
      <c r="F4" s="275"/>
      <c r="G4" s="275"/>
      <c r="H4" s="278"/>
      <c r="I4" s="278"/>
      <c r="J4" s="278"/>
      <c r="K4" s="278"/>
      <c r="L4" s="60" t="s">
        <v>65</v>
      </c>
      <c r="M4" s="61" t="s">
        <v>2</v>
      </c>
      <c r="N4" s="60" t="s">
        <v>66</v>
      </c>
      <c r="O4" s="61" t="s">
        <v>67</v>
      </c>
      <c r="P4" s="61" t="s">
        <v>68</v>
      </c>
      <c r="Q4" s="280"/>
      <c r="R4" s="282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s="188" customFormat="1" ht="48">
      <c r="A5" s="1">
        <v>1</v>
      </c>
      <c r="B5" s="2" t="s">
        <v>185</v>
      </c>
      <c r="C5" s="3" t="s">
        <v>4</v>
      </c>
      <c r="D5" s="3">
        <v>2</v>
      </c>
      <c r="E5" s="4" t="s">
        <v>189</v>
      </c>
      <c r="F5" s="121" t="s">
        <v>3</v>
      </c>
      <c r="G5" s="5" t="s">
        <v>173</v>
      </c>
      <c r="H5" s="192">
        <v>45322</v>
      </c>
      <c r="I5" s="190">
        <v>109</v>
      </c>
      <c r="J5" s="192">
        <v>45352</v>
      </c>
      <c r="K5" s="192">
        <v>45716</v>
      </c>
      <c r="L5" s="6">
        <v>4285.12</v>
      </c>
      <c r="M5" s="6">
        <v>899.88</v>
      </c>
      <c r="N5" s="6">
        <v>5185</v>
      </c>
      <c r="O5" s="3" t="s">
        <v>187</v>
      </c>
      <c r="P5" s="143" t="s">
        <v>188</v>
      </c>
      <c r="Q5" s="191">
        <v>0.5</v>
      </c>
      <c r="R5" s="236" t="s">
        <v>186</v>
      </c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</row>
    <row r="6" spans="1:64" s="188" customFormat="1" ht="72">
      <c r="A6" s="1">
        <v>2</v>
      </c>
      <c r="B6" s="2" t="s">
        <v>235</v>
      </c>
      <c r="C6" s="3" t="s">
        <v>101</v>
      </c>
      <c r="D6" s="3">
        <v>2</v>
      </c>
      <c r="E6" s="4" t="s">
        <v>181</v>
      </c>
      <c r="F6" s="121" t="s">
        <v>3</v>
      </c>
      <c r="G6" s="5" t="s">
        <v>173</v>
      </c>
      <c r="H6" s="192">
        <v>45378</v>
      </c>
      <c r="I6" s="190">
        <v>318</v>
      </c>
      <c r="J6" s="192">
        <v>45453</v>
      </c>
      <c r="K6" s="192">
        <v>45817</v>
      </c>
      <c r="L6" s="6">
        <v>1353.02</v>
      </c>
      <c r="M6" s="6">
        <v>284.13</v>
      </c>
      <c r="N6" s="6">
        <f>L6+M6</f>
        <v>1637.15</v>
      </c>
      <c r="O6" s="3" t="s">
        <v>182</v>
      </c>
      <c r="P6" s="143" t="s">
        <v>183</v>
      </c>
      <c r="Q6" s="97" t="s">
        <v>184</v>
      </c>
      <c r="R6" s="236" t="s">
        <v>180</v>
      </c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</row>
    <row r="7" spans="1:64" s="188" customFormat="1" ht="96">
      <c r="A7" s="1">
        <v>3</v>
      </c>
      <c r="B7" s="2" t="s">
        <v>236</v>
      </c>
      <c r="C7" s="3" t="s">
        <v>101</v>
      </c>
      <c r="D7" s="3">
        <v>2</v>
      </c>
      <c r="E7" s="4" t="s">
        <v>177</v>
      </c>
      <c r="F7" s="121" t="s">
        <v>3</v>
      </c>
      <c r="G7" s="5" t="s">
        <v>173</v>
      </c>
      <c r="H7" s="192">
        <v>45378</v>
      </c>
      <c r="I7" s="190">
        <v>327</v>
      </c>
      <c r="J7" s="192">
        <v>45465</v>
      </c>
      <c r="K7" s="192">
        <v>45829</v>
      </c>
      <c r="L7" s="6">
        <v>1930.21</v>
      </c>
      <c r="M7" s="6">
        <v>405.35</v>
      </c>
      <c r="N7" s="6">
        <f>SUM(L7:M7)</f>
        <v>2335.56</v>
      </c>
      <c r="O7" s="3" t="s">
        <v>178</v>
      </c>
      <c r="P7" s="143" t="s">
        <v>179</v>
      </c>
      <c r="Q7" s="97" t="s">
        <v>184</v>
      </c>
      <c r="R7" s="236" t="s">
        <v>176</v>
      </c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</row>
    <row r="8" spans="1:64" s="189" customFormat="1" ht="96" customHeight="1">
      <c r="A8" s="1">
        <v>4</v>
      </c>
      <c r="B8" s="2" t="s">
        <v>171</v>
      </c>
      <c r="C8" s="3" t="s">
        <v>172</v>
      </c>
      <c r="D8" s="3" t="s">
        <v>112</v>
      </c>
      <c r="E8" s="4" t="s">
        <v>227</v>
      </c>
      <c r="F8" s="121" t="s">
        <v>3</v>
      </c>
      <c r="G8" s="5" t="s">
        <v>173</v>
      </c>
      <c r="H8" s="192">
        <v>45421</v>
      </c>
      <c r="I8" s="190">
        <v>503</v>
      </c>
      <c r="J8" s="192">
        <v>45457</v>
      </c>
      <c r="K8" s="192">
        <v>45821</v>
      </c>
      <c r="L8" s="6">
        <v>8600</v>
      </c>
      <c r="M8" s="6">
        <v>1806</v>
      </c>
      <c r="N8" s="6">
        <v>10406</v>
      </c>
      <c r="O8" s="3" t="s">
        <v>175</v>
      </c>
      <c r="P8" s="143" t="s">
        <v>174</v>
      </c>
      <c r="Q8" s="97" t="s">
        <v>130</v>
      </c>
      <c r="R8" s="236" t="s">
        <v>228</v>
      </c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</row>
    <row r="9" spans="1:64" s="189" customFormat="1" ht="96" customHeight="1">
      <c r="A9" s="1">
        <v>5</v>
      </c>
      <c r="B9" s="2" t="s">
        <v>229</v>
      </c>
      <c r="C9" s="3" t="s">
        <v>4</v>
      </c>
      <c r="D9" s="3" t="s">
        <v>112</v>
      </c>
      <c r="E9" s="4" t="s">
        <v>230</v>
      </c>
      <c r="F9" s="121" t="s">
        <v>3</v>
      </c>
      <c r="G9" s="5" t="s">
        <v>173</v>
      </c>
      <c r="H9" s="192">
        <v>45565</v>
      </c>
      <c r="I9" s="190">
        <v>958</v>
      </c>
      <c r="J9" s="192">
        <v>45627</v>
      </c>
      <c r="K9" s="192">
        <v>45991</v>
      </c>
      <c r="L9" s="6">
        <v>10588.4</v>
      </c>
      <c r="M9" s="6">
        <v>2223.56</v>
      </c>
      <c r="N9" s="6">
        <v>12811.96</v>
      </c>
      <c r="O9" s="3" t="s">
        <v>233</v>
      </c>
      <c r="P9" s="143" t="s">
        <v>234</v>
      </c>
      <c r="Q9" s="235" t="s">
        <v>184</v>
      </c>
      <c r="R9" s="237" t="s">
        <v>231</v>
      </c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</row>
    <row r="10" spans="1:64" s="117" customFormat="1" ht="30.75" customHeight="1">
      <c r="A10" s="69"/>
      <c r="B10" s="109"/>
      <c r="C10" s="109"/>
      <c r="D10" s="109"/>
      <c r="E10" s="109"/>
      <c r="F10" s="109"/>
      <c r="G10" s="109"/>
      <c r="H10" s="110"/>
      <c r="I10" s="110"/>
      <c r="J10" s="111"/>
      <c r="K10" s="112"/>
      <c r="L10" s="111">
        <f>SUM(L5:L9)</f>
        <v>26756.75</v>
      </c>
      <c r="M10" s="111">
        <f>SUM(M5:M9)</f>
        <v>5618.92</v>
      </c>
      <c r="N10" s="111">
        <f>SUM(N5:N9)</f>
        <v>32375.67</v>
      </c>
      <c r="O10" s="113"/>
      <c r="P10" s="109"/>
      <c r="Q10" s="114"/>
      <c r="R10" s="11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</row>
    <row r="13" spans="1:64">
      <c r="S13" s="67"/>
    </row>
    <row r="14" spans="1:64">
      <c r="S14" s="67"/>
    </row>
    <row r="15" spans="1:64">
      <c r="E15" s="184"/>
      <c r="F15" s="184"/>
      <c r="G15" s="185"/>
      <c r="H15" s="185"/>
      <c r="I15" s="185"/>
      <c r="J15" s="185"/>
    </row>
    <row r="17" spans="5:5">
      <c r="E17" s="183"/>
    </row>
  </sheetData>
  <mergeCells count="17"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0"/>
  <sheetViews>
    <sheetView zoomScale="89" zoomScaleNormal="89" workbookViewId="0">
      <selection activeCell="K2" sqref="K2"/>
    </sheetView>
  </sheetViews>
  <sheetFormatPr baseColWidth="10" defaultColWidth="11.42578125" defaultRowHeight="14.25"/>
  <cols>
    <col min="1" max="1" width="3.5703125" style="63" customWidth="1"/>
    <col min="2" max="2" width="16.85546875" style="62" customWidth="1"/>
    <col min="3" max="3" width="8.85546875" style="62" customWidth="1"/>
    <col min="4" max="4" width="4.5703125" style="62" customWidth="1"/>
    <col min="5" max="5" width="42.42578125" style="62" customWidth="1"/>
    <col min="6" max="6" width="12.140625" style="62" customWidth="1"/>
    <col min="7" max="7" width="9.42578125" style="62" customWidth="1"/>
    <col min="8" max="8" width="10.140625" style="64" customWidth="1"/>
    <col min="9" max="9" width="10.5703125" style="62" customWidth="1"/>
    <col min="10" max="10" width="14.42578125" style="62" customWidth="1"/>
    <col min="11" max="11" width="10.85546875" style="62" customWidth="1"/>
    <col min="12" max="12" width="16.140625" style="62" customWidth="1"/>
    <col min="13" max="13" width="24.85546875" style="65" customWidth="1"/>
    <col min="14" max="14" width="13.28515625" style="65" customWidth="1"/>
    <col min="15" max="15" width="12" style="65" customWidth="1"/>
    <col min="16" max="16" width="16.7109375" style="65" customWidth="1"/>
    <col min="17" max="17" width="19.42578125" style="66" customWidth="1"/>
    <col min="18" max="18" width="40.7109375" style="66" customWidth="1"/>
    <col min="19" max="19" width="0.5703125" style="62" hidden="1" customWidth="1"/>
    <col min="20" max="20" width="5.42578125" style="62" hidden="1" customWidth="1"/>
    <col min="21" max="21" width="0.28515625" style="66" hidden="1" customWidth="1"/>
    <col min="22" max="22" width="21.5703125" style="62" hidden="1" customWidth="1"/>
    <col min="23" max="23" width="3.28515625" style="62" hidden="1" customWidth="1"/>
    <col min="24" max="24" width="9.42578125" style="62" hidden="1" customWidth="1"/>
    <col min="25" max="25" width="7.7109375" style="62" hidden="1" customWidth="1"/>
    <col min="26" max="26" width="0.140625" style="62" hidden="1" customWidth="1"/>
    <col min="27" max="27" width="33.28515625" style="62" customWidth="1"/>
    <col min="28" max="66" width="12.140625" style="62" customWidth="1"/>
    <col min="67" max="1025" width="12.140625" style="49" customWidth="1"/>
    <col min="1026" max="1026" width="12.5703125" style="49" customWidth="1"/>
    <col min="1027" max="16384" width="11.42578125" style="49"/>
  </cols>
  <sheetData>
    <row r="1" spans="1:66" ht="111" customHeight="1">
      <c r="A1" s="70"/>
      <c r="B1" s="49"/>
      <c r="C1" s="269"/>
      <c r="D1" s="269"/>
      <c r="E1" s="269"/>
      <c r="F1" s="122"/>
      <c r="G1" s="123"/>
      <c r="H1" s="123"/>
      <c r="I1" s="123"/>
      <c r="J1" s="124"/>
      <c r="K1" s="284" t="s">
        <v>265</v>
      </c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</row>
    <row r="2" spans="1:66" s="57" customFormat="1" ht="20.25" customHeight="1">
      <c r="A2" s="74"/>
      <c r="B2" s="125"/>
      <c r="C2" s="126"/>
      <c r="D2" s="125"/>
      <c r="E2" s="127"/>
      <c r="F2" s="127"/>
      <c r="G2" s="128"/>
      <c r="H2" s="128"/>
      <c r="I2" s="129"/>
      <c r="J2" s="130"/>
      <c r="K2" s="131"/>
      <c r="L2" s="132"/>
      <c r="M2" s="133"/>
      <c r="N2" s="133"/>
      <c r="O2" s="133"/>
      <c r="P2" s="133"/>
      <c r="Q2" s="134"/>
      <c r="R2" s="132"/>
      <c r="S2" s="133"/>
      <c r="T2" s="135"/>
      <c r="U2" s="136"/>
      <c r="V2" s="132"/>
      <c r="W2" s="133"/>
      <c r="X2" s="133"/>
      <c r="Y2" s="56"/>
    </row>
    <row r="3" spans="1:66" s="59" customFormat="1" ht="37.5" customHeight="1">
      <c r="A3" s="285"/>
      <c r="B3" s="287" t="s">
        <v>62</v>
      </c>
      <c r="C3" s="289" t="s">
        <v>63</v>
      </c>
      <c r="D3" s="289" t="s">
        <v>1</v>
      </c>
      <c r="E3" s="290" t="s">
        <v>0</v>
      </c>
      <c r="F3" s="291" t="s">
        <v>232</v>
      </c>
      <c r="G3" s="292" t="s">
        <v>69</v>
      </c>
      <c r="H3" s="292" t="s">
        <v>70</v>
      </c>
      <c r="I3" s="293" t="s">
        <v>103</v>
      </c>
      <c r="J3" s="293"/>
      <c r="K3" s="283"/>
      <c r="L3" s="283" t="s">
        <v>64</v>
      </c>
      <c r="M3" s="283"/>
      <c r="N3" s="283" t="s">
        <v>104</v>
      </c>
      <c r="O3" s="283"/>
      <c r="P3" s="283"/>
      <c r="Q3" s="279" t="s">
        <v>105</v>
      </c>
      <c r="R3" s="281" t="s">
        <v>23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1:66" s="59" customFormat="1" ht="98.25" customHeight="1">
      <c r="A4" s="286"/>
      <c r="B4" s="288"/>
      <c r="C4" s="273"/>
      <c r="D4" s="273"/>
      <c r="E4" s="271"/>
      <c r="F4" s="275"/>
      <c r="G4" s="278"/>
      <c r="H4" s="278"/>
      <c r="I4" s="60" t="s">
        <v>65</v>
      </c>
      <c r="J4" s="61" t="s">
        <v>2</v>
      </c>
      <c r="K4" s="60" t="s">
        <v>66</v>
      </c>
      <c r="L4" s="61" t="s">
        <v>67</v>
      </c>
      <c r="M4" s="61" t="s">
        <v>68</v>
      </c>
      <c r="N4" s="60" t="s">
        <v>65</v>
      </c>
      <c r="O4" s="61" t="s">
        <v>2</v>
      </c>
      <c r="P4" s="60" t="s">
        <v>66</v>
      </c>
      <c r="Q4" s="280"/>
      <c r="R4" s="282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6" s="152" customFormat="1" ht="98.25" customHeight="1">
      <c r="A5" s="144"/>
      <c r="B5" s="145"/>
      <c r="C5" s="146"/>
      <c r="D5" s="146"/>
      <c r="E5" s="145"/>
      <c r="F5" s="147"/>
      <c r="G5" s="148"/>
      <c r="H5" s="148"/>
      <c r="I5" s="149"/>
      <c r="J5" s="150"/>
      <c r="K5" s="149"/>
      <c r="L5" s="150"/>
      <c r="M5" s="150"/>
      <c r="N5" s="149"/>
      <c r="O5" s="150"/>
      <c r="P5" s="149"/>
      <c r="Q5" s="149"/>
      <c r="R5" s="145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</row>
    <row r="6" spans="1:66" ht="23.25" customHeight="1">
      <c r="A6" s="69"/>
      <c r="B6" s="137"/>
      <c r="C6" s="137"/>
      <c r="D6" s="137"/>
      <c r="E6" s="137"/>
      <c r="F6" s="137"/>
      <c r="G6" s="138"/>
      <c r="H6" s="138"/>
      <c r="I6" s="139"/>
      <c r="J6" s="139"/>
      <c r="K6" s="139"/>
      <c r="L6" s="140"/>
      <c r="M6" s="137"/>
      <c r="N6" s="139"/>
      <c r="O6" s="139"/>
      <c r="P6" s="139"/>
      <c r="Q6" s="141"/>
      <c r="R6" s="142"/>
      <c r="U6" s="62"/>
      <c r="BF6" s="49"/>
      <c r="BG6" s="49"/>
      <c r="BH6" s="49"/>
      <c r="BI6" s="49"/>
      <c r="BJ6" s="49"/>
      <c r="BK6" s="49"/>
      <c r="BL6" s="49"/>
      <c r="BM6" s="49"/>
      <c r="BN6" s="49"/>
    </row>
    <row r="9" spans="1:66">
      <c r="U9" s="67"/>
    </row>
    <row r="10" spans="1:66">
      <c r="U10" s="67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2024_4T_Contractes_NO_menors</vt:lpstr>
      <vt:lpstr>2024_4T_Contratos_NO_menores_C</vt:lpstr>
      <vt:lpstr>2024_4T Prorrogas</vt:lpstr>
      <vt:lpstr>2024_4T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2025-02-19T12:13:29Z</dcterms:modified>
</cp:coreProperties>
</file>